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65" i="1"/>
  <c r="A112"/>
  <c r="B112"/>
  <c r="F116"/>
  <c r="G116"/>
  <c r="H116"/>
  <c r="I116"/>
  <c r="J116"/>
  <c r="A117"/>
  <c r="B117"/>
  <c r="F123"/>
  <c r="G123"/>
  <c r="H123"/>
  <c r="I123"/>
  <c r="J123"/>
  <c r="A124"/>
  <c r="B124"/>
  <c r="B593"/>
  <c r="A593"/>
  <c r="B586"/>
  <c r="A586"/>
  <c r="B579"/>
  <c r="A579"/>
  <c r="B574"/>
  <c r="A574"/>
  <c r="B564"/>
  <c r="A564"/>
  <c r="B560"/>
  <c r="A560"/>
  <c r="B551"/>
  <c r="A551"/>
  <c r="B544"/>
  <c r="A544"/>
  <c r="B537"/>
  <c r="A537"/>
  <c r="B532"/>
  <c r="A532"/>
  <c r="B522"/>
  <c r="A522"/>
  <c r="B518"/>
  <c r="A518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H467" s="1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F299" s="1"/>
  <c r="B270"/>
  <c r="A270"/>
  <c r="J269"/>
  <c r="I269"/>
  <c r="H269"/>
  <c r="G269"/>
  <c r="F269"/>
  <c r="B266"/>
  <c r="L265"/>
  <c r="J265"/>
  <c r="I265"/>
  <c r="H265"/>
  <c r="G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H181"/>
  <c r="H215" s="1"/>
  <c r="G18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I173" s="1"/>
  <c r="H139"/>
  <c r="G139"/>
  <c r="G173" s="1"/>
  <c r="F139"/>
  <c r="B131"/>
  <c r="A131"/>
  <c r="J130"/>
  <c r="I130"/>
  <c r="H130"/>
  <c r="G130"/>
  <c r="F130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G509" l="1"/>
  <c r="I509"/>
  <c r="J467"/>
  <c r="F467"/>
  <c r="G425"/>
  <c r="I425"/>
  <c r="I594" s="1"/>
  <c r="J383"/>
  <c r="H383"/>
  <c r="F383"/>
  <c r="G341"/>
  <c r="I341"/>
  <c r="J299"/>
  <c r="H299"/>
  <c r="G257"/>
  <c r="I257"/>
  <c r="F173"/>
  <c r="H173"/>
  <c r="J173"/>
  <c r="G215"/>
  <c r="I215"/>
  <c r="F257"/>
  <c r="H257"/>
  <c r="J257"/>
  <c r="G299"/>
  <c r="I299"/>
  <c r="F341"/>
  <c r="H341"/>
  <c r="J341"/>
  <c r="G383"/>
  <c r="I383"/>
  <c r="F425"/>
  <c r="H425"/>
  <c r="J425"/>
  <c r="G467"/>
  <c r="I467"/>
  <c r="F509"/>
  <c r="H509"/>
  <c r="J509"/>
  <c r="F47"/>
  <c r="H47"/>
  <c r="J47"/>
  <c r="G89"/>
  <c r="I89"/>
  <c r="J131"/>
  <c r="G131"/>
  <c r="I131"/>
  <c r="H131"/>
  <c r="F131"/>
  <c r="F89"/>
  <c r="J89"/>
  <c r="H89"/>
  <c r="I47"/>
  <c r="G47"/>
  <c r="L32"/>
  <c r="J594" l="1"/>
  <c r="F594"/>
  <c r="H594"/>
  <c r="G594"/>
  <c r="L158"/>
  <c r="L368"/>
  <c r="L279"/>
  <c r="L284"/>
  <c r="L237"/>
  <c r="L242"/>
  <c r="L69"/>
  <c r="L74"/>
  <c r="L269"/>
  <c r="L299"/>
  <c r="L256"/>
  <c r="L395"/>
  <c r="L466"/>
  <c r="L326"/>
  <c r="L321"/>
  <c r="L101"/>
  <c r="L131"/>
  <c r="L452"/>
  <c r="L447"/>
  <c r="L489"/>
  <c r="L494"/>
  <c r="L383"/>
  <c r="L353"/>
  <c r="L437"/>
  <c r="L207"/>
  <c r="L143"/>
  <c r="L46"/>
  <c r="L130"/>
  <c r="L479"/>
  <c r="L81"/>
  <c r="L39"/>
  <c r="L111"/>
  <c r="L116"/>
  <c r="L227"/>
  <c r="L257"/>
  <c r="L311"/>
  <c r="L341"/>
  <c r="L17"/>
  <c r="L123"/>
  <c r="L333"/>
  <c r="L249"/>
  <c r="L340"/>
  <c r="L291"/>
  <c r="L501"/>
  <c r="L459"/>
  <c r="L424"/>
  <c r="L185"/>
  <c r="L165"/>
  <c r="L172"/>
  <c r="L88"/>
  <c r="L417"/>
  <c r="L382"/>
  <c r="L508"/>
  <c r="L214"/>
  <c r="L375"/>
  <c r="L298"/>
  <c r="L59"/>
  <c r="L89"/>
  <c r="L594"/>
</calcChain>
</file>

<file path=xl/sharedStrings.xml><?xml version="1.0" encoding="utf-8"?>
<sst xmlns="http://schemas.openxmlformats.org/spreadsheetml/2006/main" count="633" uniqueCount="83">
  <si>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</si>
  <si>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</si>
  <si>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</si>
  <si>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</si>
  <si>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</si>
  <si>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</si>
  <si>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</si>
  <si>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</si>
  <si>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</si>
  <si>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</si>
  <si>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</si>
  <si>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</si>
  <si>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</si>
  <si>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</si>
  <si>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</si>
  <si>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</si>
  <si>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</si>
  <si>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</si>
  <si>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</si>
  <si>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</si>
  <si>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</si>
  <si>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</si>
  <si>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</si>
  <si>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</si>
  <si>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</si>
  <si>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</si>
  <si>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</si>
  <si>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</si>
  <si>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</si>
  <si>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</si>
  <si>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</si>
  <si>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</si>
  <si>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</si>
  <si>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</si>
  <si>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</si>
  <si>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</si>
  <si>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</si>
  <si>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</si>
  <si>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</si>
  <si>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</si>
  <si>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</si>
  <si>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</si>
  <si>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</si>
  <si>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</si>
  <si>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</si>
  <si>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 рисовая с маслом сливочным</t>
  </si>
  <si>
    <t>Чай</t>
  </si>
  <si>
    <t>Хлеб</t>
  </si>
  <si>
    <t>Сыр Российский</t>
  </si>
  <si>
    <t>Масло сливочное</t>
  </si>
  <si>
    <t>Рассольник со сметаной</t>
  </si>
  <si>
    <t>Курица отварная</t>
  </si>
  <si>
    <t>Макароны отварные</t>
  </si>
  <si>
    <t>директор</t>
  </si>
  <si>
    <t xml:space="preserve">Е.А.Штоп </t>
  </si>
  <si>
    <t>Каша вязкая молочная пшенная с маслом сливочным</t>
  </si>
  <si>
    <t>Кофейный напиток с молоком</t>
  </si>
  <si>
    <t>Бутерброд с маслом сливочным</t>
  </si>
  <si>
    <t>фрукт</t>
  </si>
  <si>
    <t xml:space="preserve">яблоко </t>
  </si>
  <si>
    <t xml:space="preserve">Борщ </t>
  </si>
  <si>
    <t>Фрикадельки с соусом</t>
  </si>
  <si>
    <t>Картофельное пюре</t>
  </si>
  <si>
    <t>Компот из сухофруктов</t>
  </si>
  <si>
    <t>Каша  молочная  манная с маслом сливочным</t>
  </si>
  <si>
    <t>Какао  с молоком</t>
  </si>
  <si>
    <t>Бутерброд с сыром</t>
  </si>
  <si>
    <t>Суп картофельный</t>
  </si>
  <si>
    <t>Рыба тушеная в томате с овощами</t>
  </si>
  <si>
    <t>Сок натуральный</t>
  </si>
  <si>
    <t>Соус томатный</t>
  </si>
  <si>
    <t>Булочка сдобная</t>
  </si>
  <si>
    <t>Суп крестьянский со сметаной</t>
  </si>
  <si>
    <t>Котлета</t>
  </si>
  <si>
    <t>Бутерброд с колбасой</t>
  </si>
  <si>
    <t>Салат из капусты и моркови с растительным маслом</t>
  </si>
  <si>
    <t>Щи со сметаной и гренками</t>
  </si>
  <si>
    <t>Тефтели мясные</t>
  </si>
  <si>
    <t>Рис отварной с овощами</t>
  </si>
  <si>
    <t>Соус сметанный</t>
  </si>
  <si>
    <t>Кисель</t>
  </si>
  <si>
    <t>Мандарин</t>
  </si>
  <si>
    <t>Яблоко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</si>
</sst>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3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2" fontId="12" fillId="5" borderId="4" xfId="0" applyNumberFormat="1" applyFont="1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2" fontId="1" fillId="5" borderId="5" xfId="0" applyNumberFormat="1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2" fontId="0" fillId="5" borderId="5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" fontId="0" fillId="5" borderId="5" xfId="0" applyNumberFormat="1" applyFill="1" applyBorder="1" applyAlignment="1" applyProtection="1">
      <alignment horizontal="right"/>
      <protection locked="0"/>
    </xf>
    <xf numFmtId="1" fontId="0" fillId="5" borderId="4" xfId="0" applyNumberFormat="1" applyFill="1" applyBorder="1" applyAlignment="1" applyProtection="1">
      <alignment horizontal="right"/>
      <protection locked="0"/>
    </xf>
    <xf numFmtId="1" fontId="0" fillId="5" borderId="5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2" fontId="12" fillId="5" borderId="5" xfId="0" applyNumberFormat="1" applyFont="1" applyFill="1" applyBorder="1" applyProtection="1">
      <protection locked="0"/>
    </xf>
    <xf numFmtId="2" fontId="12" fillId="5" borderId="4" xfId="0" applyNumberFormat="1" applyFont="1" applyFill="1" applyBorder="1" applyProtection="1">
      <protection locked="0"/>
    </xf>
    <xf numFmtId="2" fontId="1" fillId="5" borderId="5" xfId="0" applyNumberFormat="1" applyFont="1" applyFill="1" applyBorder="1" applyProtection="1">
      <protection locked="0"/>
    </xf>
    <xf numFmtId="2" fontId="1" fillId="5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146" activePane="bottomRight" state="frozen"/>
      <selection pane="topRight" activeCell="E1" sqref="E1"/>
      <selection pane="bottomLeft" activeCell="A6" sqref="A6"/>
      <selection pane="bottomRight" activeCell="F587" sqref="F5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6"/>
      <c r="D1" s="97"/>
      <c r="E1" s="97"/>
      <c r="F1" s="13" t="s">
        <v>16</v>
      </c>
      <c r="G1" s="2" t="s">
        <v>17</v>
      </c>
      <c r="H1" s="98" t="s">
        <v>53</v>
      </c>
      <c r="I1" s="98"/>
      <c r="J1" s="98"/>
      <c r="K1" s="98"/>
    </row>
    <row r="2" spans="1:12" ht="18">
      <c r="A2" s="43" t="s">
        <v>6</v>
      </c>
      <c r="C2" s="2"/>
      <c r="G2" s="2" t="s">
        <v>18</v>
      </c>
      <c r="H2" s="98" t="s">
        <v>54</v>
      </c>
      <c r="I2" s="98"/>
      <c r="J2" s="98"/>
      <c r="K2" s="98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19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61">
        <v>200</v>
      </c>
      <c r="G6" s="61">
        <v>5.75</v>
      </c>
      <c r="H6" s="61">
        <v>4.0599999999999996</v>
      </c>
      <c r="I6" s="64">
        <v>25.76</v>
      </c>
      <c r="J6" s="61">
        <v>162.5</v>
      </c>
      <c r="K6" s="49"/>
      <c r="L6" s="67">
        <v>8.3000000000000007</v>
      </c>
    </row>
    <row r="7" spans="1:12" ht="15">
      <c r="A7" s="25"/>
      <c r="B7" s="16"/>
      <c r="C7" s="11"/>
      <c r="D7" s="6" t="s">
        <v>22</v>
      </c>
      <c r="E7" s="59" t="s">
        <v>46</v>
      </c>
      <c r="F7" s="62">
        <v>200</v>
      </c>
      <c r="G7" s="62">
        <v>0.2</v>
      </c>
      <c r="H7" s="62">
        <v>4.0599999999999996</v>
      </c>
      <c r="I7" s="65">
        <v>23.3</v>
      </c>
      <c r="J7" s="62">
        <v>52.5</v>
      </c>
      <c r="K7" s="52"/>
      <c r="L7" s="68">
        <v>3</v>
      </c>
    </row>
    <row r="8" spans="1:12" ht="15">
      <c r="A8" s="25"/>
      <c r="B8" s="16"/>
      <c r="C8" s="11"/>
      <c r="D8" s="7" t="s">
        <v>23</v>
      </c>
      <c r="E8" s="59" t="s">
        <v>47</v>
      </c>
      <c r="F8" s="62">
        <v>35</v>
      </c>
      <c r="G8" s="62">
        <v>2.76</v>
      </c>
      <c r="H8" s="62">
        <v>0.35</v>
      </c>
      <c r="I8" s="65">
        <v>16.8</v>
      </c>
      <c r="J8" s="62">
        <v>76.650000000000006</v>
      </c>
      <c r="K8" s="52"/>
      <c r="L8" s="68">
        <v>1.1000000000000001</v>
      </c>
    </row>
    <row r="9" spans="1:12" ht="15">
      <c r="A9" s="25"/>
      <c r="B9" s="16"/>
      <c r="C9" s="11"/>
      <c r="D9" s="7"/>
      <c r="E9" s="59" t="s">
        <v>48</v>
      </c>
      <c r="F9" s="62">
        <v>20</v>
      </c>
      <c r="G9" s="62">
        <v>4.5999999999999996</v>
      </c>
      <c r="H9" s="62">
        <v>5.8</v>
      </c>
      <c r="I9" s="65">
        <v>0</v>
      </c>
      <c r="J9" s="62">
        <v>72</v>
      </c>
      <c r="K9" s="52"/>
      <c r="L9" s="68">
        <v>8</v>
      </c>
    </row>
    <row r="10" spans="1:12" ht="15.75" thickBot="1">
      <c r="A10" s="25"/>
      <c r="B10" s="16"/>
      <c r="C10" s="11"/>
      <c r="D10" s="7"/>
      <c r="E10" s="60" t="s">
        <v>49</v>
      </c>
      <c r="F10" s="63">
        <v>10</v>
      </c>
      <c r="G10" s="63">
        <v>0.08</v>
      </c>
      <c r="H10" s="63">
        <v>5.2</v>
      </c>
      <c r="I10" s="66">
        <v>0.12</v>
      </c>
      <c r="J10" s="63">
        <v>66.099999999999994</v>
      </c>
      <c r="K10" s="52"/>
      <c r="L10" s="69">
        <v>7.6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465</v>
      </c>
      <c r="G13" s="21">
        <f t="shared" ref="G13:J13" si="0">SUM(G6:G12)</f>
        <v>13.39</v>
      </c>
      <c r="H13" s="21">
        <f t="shared" si="0"/>
        <v>19.47</v>
      </c>
      <c r="I13" s="21">
        <f t="shared" si="0"/>
        <v>65.98</v>
      </c>
      <c r="J13" s="21">
        <f t="shared" si="0"/>
        <v>429.75</v>
      </c>
      <c r="K13" s="27"/>
      <c r="L13" s="21">
        <f t="shared" ref="L13" si="1">SUM(L6:L12)</f>
        <v>28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9" t="s">
        <v>50</v>
      </c>
      <c r="F19" s="62">
        <v>200</v>
      </c>
      <c r="G19" s="62">
        <v>3.36</v>
      </c>
      <c r="H19" s="62">
        <v>3.4</v>
      </c>
      <c r="I19" s="65">
        <v>12.2</v>
      </c>
      <c r="J19" s="62">
        <v>94.72</v>
      </c>
      <c r="K19" s="52"/>
      <c r="L19" s="68">
        <v>3.8</v>
      </c>
    </row>
    <row r="20" spans="1:12" ht="15">
      <c r="A20" s="25"/>
      <c r="B20" s="16"/>
      <c r="C20" s="11"/>
      <c r="D20" s="7" t="s">
        <v>29</v>
      </c>
      <c r="E20" s="59" t="s">
        <v>51</v>
      </c>
      <c r="F20" s="62">
        <v>80</v>
      </c>
      <c r="G20" s="62">
        <v>10.6</v>
      </c>
      <c r="H20" s="62">
        <v>11.1</v>
      </c>
      <c r="I20" s="65">
        <v>7.75</v>
      </c>
      <c r="J20" s="62">
        <v>109.3</v>
      </c>
      <c r="K20" s="52"/>
      <c r="L20" s="68">
        <v>15</v>
      </c>
    </row>
    <row r="21" spans="1:12" ht="15">
      <c r="A21" s="25"/>
      <c r="B21" s="16"/>
      <c r="C21" s="11"/>
      <c r="D21" s="7" t="s">
        <v>30</v>
      </c>
      <c r="E21" s="59" t="s">
        <v>52</v>
      </c>
      <c r="F21" s="62">
        <v>150</v>
      </c>
      <c r="G21" s="71">
        <v>3.3</v>
      </c>
      <c r="H21" s="71">
        <v>6.6</v>
      </c>
      <c r="I21" s="72">
        <v>32.5</v>
      </c>
      <c r="J21" s="71">
        <v>171.9</v>
      </c>
      <c r="K21" s="52"/>
      <c r="L21" s="70">
        <v>8.4</v>
      </c>
    </row>
    <row r="22" spans="1:12" ht="15.75" thickBot="1">
      <c r="A22" s="25"/>
      <c r="B22" s="16"/>
      <c r="C22" s="11"/>
      <c r="D22" s="7" t="s">
        <v>31</v>
      </c>
      <c r="E22" s="60" t="s">
        <v>69</v>
      </c>
      <c r="F22" s="51">
        <v>200</v>
      </c>
      <c r="G22" s="63">
        <v>1</v>
      </c>
      <c r="H22" s="63">
        <v>0</v>
      </c>
      <c r="I22" s="66">
        <v>20</v>
      </c>
      <c r="J22" s="63">
        <v>92</v>
      </c>
      <c r="K22" s="52"/>
      <c r="L22" s="51">
        <v>9.1999999999999993</v>
      </c>
    </row>
    <row r="23" spans="1:12" ht="15">
      <c r="A23" s="25"/>
      <c r="B23" s="16"/>
      <c r="C23" s="11"/>
      <c r="D23" s="7" t="s">
        <v>32</v>
      </c>
      <c r="E23" s="59" t="s">
        <v>47</v>
      </c>
      <c r="F23" s="51">
        <v>35</v>
      </c>
      <c r="G23" s="62">
        <v>2.76</v>
      </c>
      <c r="H23" s="62">
        <v>0.35</v>
      </c>
      <c r="I23" s="65">
        <v>16.8</v>
      </c>
      <c r="J23" s="62">
        <v>76.650000000000006</v>
      </c>
      <c r="K23" s="52"/>
      <c r="L23" s="70">
        <v>1.2</v>
      </c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665</v>
      </c>
      <c r="G27" s="21">
        <f t="shared" ref="G27:J27" si="3">SUM(G18:G26)</f>
        <v>21.019999999999996</v>
      </c>
      <c r="H27" s="21">
        <f t="shared" si="3"/>
        <v>21.450000000000003</v>
      </c>
      <c r="I27" s="21">
        <f t="shared" si="3"/>
        <v>89.25</v>
      </c>
      <c r="J27" s="21">
        <f t="shared" si="3"/>
        <v>544.56999999999994</v>
      </c>
      <c r="K27" s="27"/>
      <c r="L27" s="21">
        <v>67.400000000000006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>SUM(L25:L31)</f>
        <v>67.400000000000006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92" t="s">
        <v>4</v>
      </c>
      <c r="D47" s="93"/>
      <c r="E47" s="33"/>
      <c r="F47" s="34">
        <f>F13+F17+F27+F32+F39+F46</f>
        <v>1130</v>
      </c>
      <c r="G47" s="34">
        <f t="shared" ref="G47:J47" si="7">G13+G17+G27+G32+G39+G46</f>
        <v>34.409999999999997</v>
      </c>
      <c r="H47" s="34">
        <f t="shared" si="7"/>
        <v>40.92</v>
      </c>
      <c r="I47" s="34">
        <f t="shared" si="7"/>
        <v>155.23000000000002</v>
      </c>
      <c r="J47" s="34">
        <f t="shared" si="7"/>
        <v>974.31999999999994</v>
      </c>
      <c r="K47" s="35"/>
      <c r="L47" s="34">
        <v>67.400000000000006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58" t="s">
        <v>55</v>
      </c>
      <c r="F48" s="61">
        <v>210</v>
      </c>
      <c r="G48" s="61">
        <v>8.6</v>
      </c>
      <c r="H48" s="61">
        <v>11.5</v>
      </c>
      <c r="I48" s="64">
        <v>45.2</v>
      </c>
      <c r="J48" s="61">
        <v>318.60000000000002</v>
      </c>
      <c r="K48" s="49"/>
      <c r="L48" s="67">
        <v>4.2</v>
      </c>
    </row>
    <row r="49" spans="1:12" ht="15">
      <c r="A49" s="15"/>
      <c r="B49" s="16"/>
      <c r="C49" s="11"/>
      <c r="D49" s="6" t="s">
        <v>22</v>
      </c>
      <c r="E49" s="59" t="s">
        <v>56</v>
      </c>
      <c r="F49" s="62">
        <v>200</v>
      </c>
      <c r="G49" s="62">
        <v>3.12</v>
      </c>
      <c r="H49" s="62">
        <v>2.66</v>
      </c>
      <c r="I49" s="65">
        <v>14.18</v>
      </c>
      <c r="J49" s="62">
        <v>93.34</v>
      </c>
      <c r="K49" s="52"/>
      <c r="L49" s="68">
        <v>2.2000000000000002</v>
      </c>
    </row>
    <row r="50" spans="1:12" ht="15">
      <c r="A50" s="15"/>
      <c r="B50" s="16"/>
      <c r="C50" s="11"/>
      <c r="D50" s="7" t="s">
        <v>23</v>
      </c>
      <c r="E50" s="59" t="s">
        <v>47</v>
      </c>
      <c r="F50" s="62">
        <v>35</v>
      </c>
      <c r="G50" s="62">
        <v>2.76</v>
      </c>
      <c r="H50" s="62">
        <v>0.35</v>
      </c>
      <c r="I50" s="65">
        <v>16.8</v>
      </c>
      <c r="J50" s="62">
        <v>76.650000000000006</v>
      </c>
      <c r="K50" s="52"/>
      <c r="L50" s="68">
        <v>1.1000000000000001</v>
      </c>
    </row>
    <row r="51" spans="1:12" ht="15">
      <c r="A51" s="15"/>
      <c r="B51" s="16"/>
      <c r="C51" s="11"/>
      <c r="D51" s="7"/>
      <c r="E51" s="59" t="s">
        <v>57</v>
      </c>
      <c r="F51" s="62">
        <v>35</v>
      </c>
      <c r="G51" s="62">
        <v>6.1</v>
      </c>
      <c r="H51" s="62">
        <v>9.1999999999999993</v>
      </c>
      <c r="I51" s="65">
        <v>12.3</v>
      </c>
      <c r="J51" s="62">
        <v>138.6</v>
      </c>
      <c r="K51" s="52"/>
      <c r="L51" s="68">
        <v>4.7</v>
      </c>
    </row>
    <row r="52" spans="1:12" ht="15">
      <c r="A52" s="15"/>
      <c r="B52" s="16"/>
      <c r="C52" s="11"/>
      <c r="D52" s="7"/>
      <c r="E52" s="50"/>
      <c r="F52" s="51"/>
      <c r="G52" s="51"/>
      <c r="H52" s="51"/>
      <c r="I52" s="51"/>
      <c r="J52" s="51"/>
      <c r="K52" s="52"/>
      <c r="L52" s="51"/>
    </row>
    <row r="53" spans="1:12" ht="15.75" thickBot="1">
      <c r="A53" s="15"/>
      <c r="B53" s="16"/>
      <c r="C53" s="11"/>
      <c r="D53" s="6" t="s">
        <v>58</v>
      </c>
      <c r="E53" s="60" t="s">
        <v>59</v>
      </c>
      <c r="F53" s="51">
        <v>120</v>
      </c>
      <c r="G53" s="63">
        <v>0.7</v>
      </c>
      <c r="H53" s="63">
        <v>0</v>
      </c>
      <c r="I53" s="66">
        <v>8.1999999999999993</v>
      </c>
      <c r="J53" s="63">
        <v>39</v>
      </c>
      <c r="K53" s="52"/>
      <c r="L53" s="51">
        <v>18</v>
      </c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600</v>
      </c>
      <c r="G55" s="21">
        <f t="shared" ref="G55" si="8">SUM(G48:G54)</f>
        <v>21.279999999999998</v>
      </c>
      <c r="H55" s="21">
        <f t="shared" ref="H55" si="9">SUM(H48:H54)</f>
        <v>23.71</v>
      </c>
      <c r="I55" s="21">
        <f t="shared" ref="I55" si="10">SUM(I48:I54)</f>
        <v>96.68</v>
      </c>
      <c r="J55" s="21">
        <f t="shared" ref="J55" si="11">SUM(J48:J54)</f>
        <v>666.19</v>
      </c>
      <c r="K55" s="27"/>
      <c r="L55" s="21">
        <f t="shared" ref="L55:L97" si="12">SUM(L48:L54)</f>
        <v>30.2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9" t="s">
        <v>60</v>
      </c>
      <c r="F61" s="62">
        <v>200</v>
      </c>
      <c r="G61" s="62">
        <v>6.3</v>
      </c>
      <c r="H61" s="62">
        <v>5.7</v>
      </c>
      <c r="I61" s="65">
        <v>10.9</v>
      </c>
      <c r="J61" s="62">
        <v>128</v>
      </c>
      <c r="K61" s="52"/>
      <c r="L61" s="68">
        <v>7.11</v>
      </c>
    </row>
    <row r="62" spans="1:12" ht="15">
      <c r="A62" s="15"/>
      <c r="B62" s="16"/>
      <c r="C62" s="11"/>
      <c r="D62" s="7" t="s">
        <v>29</v>
      </c>
      <c r="E62" s="59" t="s">
        <v>61</v>
      </c>
      <c r="F62" s="62">
        <v>80</v>
      </c>
      <c r="G62" s="99">
        <v>11.8</v>
      </c>
      <c r="H62" s="101">
        <v>17.5</v>
      </c>
      <c r="I62" s="103">
        <v>10.01</v>
      </c>
      <c r="J62" s="101">
        <v>354.6</v>
      </c>
      <c r="K62" s="52"/>
      <c r="L62" s="94">
        <v>23.39</v>
      </c>
    </row>
    <row r="63" spans="1:12" ht="15">
      <c r="A63" s="15"/>
      <c r="B63" s="16"/>
      <c r="C63" s="11"/>
      <c r="D63" s="7" t="s">
        <v>30</v>
      </c>
      <c r="E63" s="59" t="s">
        <v>62</v>
      </c>
      <c r="F63" s="62">
        <v>200</v>
      </c>
      <c r="G63" s="100"/>
      <c r="H63" s="102"/>
      <c r="I63" s="104"/>
      <c r="J63" s="102"/>
      <c r="K63" s="52"/>
      <c r="L63" s="95"/>
    </row>
    <row r="64" spans="1:12" ht="15.75" thickBot="1">
      <c r="A64" s="15"/>
      <c r="B64" s="16"/>
      <c r="C64" s="11"/>
      <c r="D64" s="7" t="s">
        <v>31</v>
      </c>
      <c r="E64" s="60" t="s">
        <v>63</v>
      </c>
      <c r="F64" s="62">
        <v>200</v>
      </c>
      <c r="G64" s="63">
        <v>1</v>
      </c>
      <c r="H64" s="63">
        <v>0</v>
      </c>
      <c r="I64" s="66">
        <v>27</v>
      </c>
      <c r="J64" s="62">
        <v>107</v>
      </c>
      <c r="K64" s="52"/>
      <c r="L64" s="68">
        <v>1.6</v>
      </c>
    </row>
    <row r="65" spans="1:12" ht="15">
      <c r="A65" s="15"/>
      <c r="B65" s="16"/>
      <c r="C65" s="11"/>
      <c r="D65" s="7" t="s">
        <v>32</v>
      </c>
      <c r="E65" s="59" t="s">
        <v>47</v>
      </c>
      <c r="F65" s="62">
        <v>35</v>
      </c>
      <c r="G65" s="62">
        <v>2.76</v>
      </c>
      <c r="H65" s="62">
        <v>0.35</v>
      </c>
      <c r="I65" s="65">
        <v>16.8</v>
      </c>
      <c r="J65" s="62">
        <v>76.650000000000006</v>
      </c>
      <c r="K65" s="52"/>
      <c r="L65" s="68">
        <v>1.2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715</v>
      </c>
      <c r="G69" s="21">
        <f t="shared" ref="G69" si="18">SUM(G60:G68)</f>
        <v>21.86</v>
      </c>
      <c r="H69" s="21">
        <f t="shared" ref="H69" si="19">SUM(H60:H68)</f>
        <v>23.55</v>
      </c>
      <c r="I69" s="21">
        <f t="shared" ref="I69" si="20">SUM(I60:I68)</f>
        <v>64.709999999999994</v>
      </c>
      <c r="J69" s="21">
        <f t="shared" ref="J69" si="21">SUM(J60:J68)</f>
        <v>666.25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92" t="s">
        <v>4</v>
      </c>
      <c r="D89" s="93"/>
      <c r="E89" s="33"/>
      <c r="F89" s="34">
        <f>F55+F59+F69+F74+F81+F88</f>
        <v>1315</v>
      </c>
      <c r="G89" s="34">
        <f t="shared" ref="G89" si="38">G55+G59+G69+G74+G81+G88</f>
        <v>43.14</v>
      </c>
      <c r="H89" s="34">
        <f t="shared" ref="H89" si="39">H55+H59+H69+H74+H81+H88</f>
        <v>47.260000000000005</v>
      </c>
      <c r="I89" s="34">
        <f t="shared" ref="I89" si="40">I55+I59+I69+I74+I81+I88</f>
        <v>161.38999999999999</v>
      </c>
      <c r="J89" s="34">
        <f t="shared" ref="J89" si="41">J55+J59+J69+J74+J81+J88</f>
        <v>1332.44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58" t="s">
        <v>64</v>
      </c>
      <c r="F90" s="61">
        <v>200</v>
      </c>
      <c r="G90" s="61">
        <v>6</v>
      </c>
      <c r="H90" s="61">
        <v>8.1999999999999993</v>
      </c>
      <c r="I90" s="64">
        <v>29.3</v>
      </c>
      <c r="J90" s="61">
        <v>205</v>
      </c>
      <c r="K90" s="49"/>
      <c r="L90" s="67">
        <v>5.8</v>
      </c>
    </row>
    <row r="91" spans="1:12" ht="15">
      <c r="A91" s="25"/>
      <c r="B91" s="16"/>
      <c r="C91" s="11"/>
      <c r="D91" s="6" t="s">
        <v>22</v>
      </c>
      <c r="E91" s="59" t="s">
        <v>65</v>
      </c>
      <c r="F91" s="62">
        <v>200</v>
      </c>
      <c r="G91" s="62">
        <v>4.2</v>
      </c>
      <c r="H91" s="62">
        <v>3.6</v>
      </c>
      <c r="I91" s="65">
        <v>17.28</v>
      </c>
      <c r="J91" s="62">
        <v>118.6</v>
      </c>
      <c r="K91" s="52"/>
      <c r="L91" s="68">
        <v>7.2</v>
      </c>
    </row>
    <row r="92" spans="1:12" ht="15">
      <c r="A92" s="25"/>
      <c r="B92" s="16"/>
      <c r="C92" s="11"/>
      <c r="D92" s="7" t="s">
        <v>23</v>
      </c>
      <c r="E92" s="59" t="s">
        <v>47</v>
      </c>
      <c r="F92" s="62">
        <v>35</v>
      </c>
      <c r="G92" s="62">
        <v>2.76</v>
      </c>
      <c r="H92" s="62">
        <v>0.35</v>
      </c>
      <c r="I92" s="65">
        <v>16.8</v>
      </c>
      <c r="J92" s="62">
        <v>76.650000000000006</v>
      </c>
      <c r="K92" s="52"/>
      <c r="L92" s="68">
        <v>1.1000000000000001</v>
      </c>
    </row>
    <row r="93" spans="1:12" ht="15">
      <c r="A93" s="25"/>
      <c r="B93" s="16"/>
      <c r="C93" s="11"/>
      <c r="D93" s="7"/>
      <c r="E93" s="59" t="s">
        <v>66</v>
      </c>
      <c r="F93" s="62">
        <v>60</v>
      </c>
      <c r="G93" s="62">
        <v>6.3</v>
      </c>
      <c r="H93" s="62">
        <v>9.1</v>
      </c>
      <c r="I93" s="65">
        <v>19.399999999999999</v>
      </c>
      <c r="J93" s="62">
        <v>185.3</v>
      </c>
      <c r="K93" s="52"/>
      <c r="L93" s="68">
        <v>10</v>
      </c>
    </row>
    <row r="94" spans="1:12" ht="15">
      <c r="A94" s="25"/>
      <c r="B94" s="16"/>
      <c r="C94" s="11"/>
      <c r="D94" s="7"/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495</v>
      </c>
      <c r="G97" s="21">
        <f t="shared" ref="G97" si="43">SUM(G90:G96)</f>
        <v>19.259999999999998</v>
      </c>
      <c r="H97" s="21">
        <f t="shared" ref="H97" si="44">SUM(H90:H96)</f>
        <v>21.25</v>
      </c>
      <c r="I97" s="21">
        <f t="shared" ref="I97" si="45">SUM(I90:I96)</f>
        <v>82.78</v>
      </c>
      <c r="J97" s="21">
        <f t="shared" ref="J97" si="46">SUM(J90:J96)</f>
        <v>585.54999999999995</v>
      </c>
      <c r="K97" s="27"/>
      <c r="L97" s="21">
        <f t="shared" si="12"/>
        <v>24.1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9" t="s">
        <v>67</v>
      </c>
      <c r="F103" s="62">
        <v>200</v>
      </c>
      <c r="G103" s="62">
        <v>2.16</v>
      </c>
      <c r="H103" s="62">
        <v>3.84</v>
      </c>
      <c r="I103" s="65">
        <v>13.72</v>
      </c>
      <c r="J103" s="62">
        <v>83.76</v>
      </c>
      <c r="K103" s="52"/>
      <c r="L103" s="68">
        <v>10.7</v>
      </c>
    </row>
    <row r="104" spans="1:12" ht="15">
      <c r="A104" s="25"/>
      <c r="B104" s="16"/>
      <c r="C104" s="11"/>
      <c r="D104" s="7" t="s">
        <v>29</v>
      </c>
      <c r="E104" s="59" t="s">
        <v>68</v>
      </c>
      <c r="F104" s="62">
        <v>120</v>
      </c>
      <c r="G104" s="62">
        <v>14.3</v>
      </c>
      <c r="H104" s="62">
        <v>5.94</v>
      </c>
      <c r="I104" s="65">
        <v>5.28</v>
      </c>
      <c r="J104" s="62">
        <v>120.048</v>
      </c>
      <c r="K104" s="52"/>
      <c r="L104" s="105">
        <v>28</v>
      </c>
    </row>
    <row r="105" spans="1:12" ht="15">
      <c r="A105" s="25"/>
      <c r="B105" s="16"/>
      <c r="C105" s="11"/>
      <c r="D105" s="7" t="s">
        <v>30</v>
      </c>
      <c r="E105" s="59" t="s">
        <v>62</v>
      </c>
      <c r="F105" s="62">
        <v>200</v>
      </c>
      <c r="G105" s="75">
        <v>4.08</v>
      </c>
      <c r="H105" s="75">
        <v>6.4</v>
      </c>
      <c r="I105" s="77">
        <v>27.26</v>
      </c>
      <c r="J105" s="75">
        <v>183</v>
      </c>
      <c r="K105" s="52"/>
      <c r="L105" s="106"/>
    </row>
    <row r="106" spans="1:12" ht="15">
      <c r="A106" s="25"/>
      <c r="B106" s="16"/>
      <c r="C106" s="11"/>
      <c r="D106" s="7" t="s">
        <v>31</v>
      </c>
      <c r="E106" s="50" t="s">
        <v>46</v>
      </c>
      <c r="F106" s="51">
        <v>200</v>
      </c>
      <c r="G106" s="74">
        <v>0.2</v>
      </c>
      <c r="H106" s="74">
        <v>4.0599999999999996</v>
      </c>
      <c r="I106" s="76">
        <v>23.3</v>
      </c>
      <c r="J106" s="62">
        <v>53</v>
      </c>
      <c r="K106" s="52"/>
      <c r="L106" s="73">
        <v>3</v>
      </c>
    </row>
    <row r="107" spans="1:12" ht="15">
      <c r="A107" s="25"/>
      <c r="B107" s="16"/>
      <c r="C107" s="11"/>
      <c r="D107" s="7" t="s">
        <v>32</v>
      </c>
      <c r="E107" s="59" t="s">
        <v>47</v>
      </c>
      <c r="F107" s="51">
        <v>35</v>
      </c>
      <c r="G107" s="62">
        <v>2.76</v>
      </c>
      <c r="H107" s="62">
        <v>0.35</v>
      </c>
      <c r="I107" s="65">
        <v>16.8</v>
      </c>
      <c r="J107" s="62">
        <v>76.650000000000006</v>
      </c>
      <c r="K107" s="52"/>
      <c r="L107" s="68">
        <v>1.2</v>
      </c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755</v>
      </c>
      <c r="G111" s="21">
        <f t="shared" ref="G111" si="52">SUM(G102:G110)</f>
        <v>23.5</v>
      </c>
      <c r="H111" s="21">
        <f t="shared" ref="H111" si="53">SUM(H102:H110)</f>
        <v>20.59</v>
      </c>
      <c r="I111" s="21">
        <f t="shared" ref="I111" si="54">SUM(I102:I110)</f>
        <v>86.36</v>
      </c>
      <c r="J111" s="21">
        <f t="shared" ref="J111" si="55">SUM(J102:J110)</f>
        <v>516.45799999999997</v>
      </c>
      <c r="K111" s="27"/>
      <c r="L111" s="21">
        <f ca="1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6">SUM(G112:G115)</f>
        <v>0</v>
      </c>
      <c r="H116" s="21">
        <f t="shared" ref="H116" si="57">SUM(H112:H115)</f>
        <v>0</v>
      </c>
      <c r="I116" s="21">
        <f t="shared" ref="I116" si="58">SUM(I112:I115)</f>
        <v>0</v>
      </c>
      <c r="J116" s="21">
        <f t="shared" ref="J116" si="59">SUM(J112:J115)</f>
        <v>0</v>
      </c>
      <c r="K116" s="27"/>
      <c r="L116" s="21">
        <f t="shared" ref="L116" ca="1" si="60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1">SUM(G117:G122)</f>
        <v>0</v>
      </c>
      <c r="H123" s="21">
        <f t="shared" ref="H123" si="62">SUM(H117:H122)</f>
        <v>0</v>
      </c>
      <c r="I123" s="21">
        <f t="shared" ref="I123" si="63">SUM(I117:I122)</f>
        <v>0</v>
      </c>
      <c r="J123" s="21">
        <f t="shared" ref="J123" si="64">SUM(J117:J122)</f>
        <v>0</v>
      </c>
      <c r="K123" s="27"/>
      <c r="L123" s="21">
        <f t="shared" ref="L123" ca="1" si="65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 thickBot="1">
      <c r="A131" s="31">
        <f>A90</f>
        <v>1</v>
      </c>
      <c r="B131" s="32">
        <f>B90</f>
        <v>3</v>
      </c>
      <c r="C131" s="92" t="s">
        <v>4</v>
      </c>
      <c r="D131" s="93"/>
      <c r="E131" s="33"/>
      <c r="F131" s="34">
        <f>F97+F101+F111+F116+F123+F130</f>
        <v>1250</v>
      </c>
      <c r="G131" s="34">
        <f>G97+G101+G111+G116+G123+G130</f>
        <v>42.76</v>
      </c>
      <c r="H131" s="34">
        <f>H97+H101+H111+H116+H123+H130</f>
        <v>41.84</v>
      </c>
      <c r="I131" s="34">
        <f>I97+I101+I111+I116+I123+I130</f>
        <v>169.14</v>
      </c>
      <c r="J131" s="34">
        <f>J97+J101+J111+J116+J123+J130</f>
        <v>1102.0079999999998</v>
      </c>
      <c r="K131" s="35"/>
      <c r="L131" s="34">
        <f ca="1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58" t="s">
        <v>45</v>
      </c>
      <c r="F132" s="61">
        <v>200</v>
      </c>
      <c r="G132" s="61">
        <v>5.75</v>
      </c>
      <c r="H132" s="61">
        <v>4.0599999999999996</v>
      </c>
      <c r="I132" s="64">
        <v>25.76</v>
      </c>
      <c r="J132" s="61">
        <v>162.5</v>
      </c>
      <c r="K132" s="49"/>
      <c r="L132" s="67">
        <v>9.3000000000000007</v>
      </c>
    </row>
    <row r="133" spans="1:12" ht="15">
      <c r="A133" s="25"/>
      <c r="B133" s="16"/>
      <c r="C133" s="11"/>
      <c r="D133" s="6" t="s">
        <v>22</v>
      </c>
      <c r="E133" s="59" t="s">
        <v>46</v>
      </c>
      <c r="F133" s="62">
        <v>200</v>
      </c>
      <c r="G133" s="62">
        <v>0.2</v>
      </c>
      <c r="H133" s="62">
        <v>4.0599999999999996</v>
      </c>
      <c r="I133" s="65">
        <v>23.3</v>
      </c>
      <c r="J133" s="62">
        <v>52.5</v>
      </c>
      <c r="K133" s="52"/>
      <c r="L133" s="68">
        <v>3</v>
      </c>
    </row>
    <row r="134" spans="1:12" ht="15">
      <c r="A134" s="25"/>
      <c r="B134" s="16"/>
      <c r="C134" s="11"/>
      <c r="D134" s="7" t="s">
        <v>23</v>
      </c>
      <c r="E134" s="59" t="s">
        <v>47</v>
      </c>
      <c r="F134" s="62">
        <v>35</v>
      </c>
      <c r="G134" s="62">
        <v>2.76</v>
      </c>
      <c r="H134" s="62">
        <v>0.35</v>
      </c>
      <c r="I134" s="65">
        <v>16.8</v>
      </c>
      <c r="J134" s="62">
        <v>76.650000000000006</v>
      </c>
      <c r="K134" s="52"/>
      <c r="L134" s="68">
        <v>1.1000000000000001</v>
      </c>
    </row>
    <row r="135" spans="1:12" ht="15">
      <c r="A135" s="25"/>
      <c r="B135" s="16"/>
      <c r="C135" s="11"/>
      <c r="D135" s="7"/>
      <c r="E135" s="59" t="s">
        <v>48</v>
      </c>
      <c r="F135" s="62">
        <v>20</v>
      </c>
      <c r="G135" s="62">
        <v>4.5999999999999996</v>
      </c>
      <c r="H135" s="62">
        <v>5.8</v>
      </c>
      <c r="I135" s="65">
        <v>0</v>
      </c>
      <c r="J135" s="62">
        <v>72</v>
      </c>
      <c r="K135" s="52"/>
      <c r="L135" s="68">
        <v>9</v>
      </c>
    </row>
    <row r="136" spans="1:12" ht="15.75" thickBot="1">
      <c r="A136" s="25"/>
      <c r="B136" s="16"/>
      <c r="C136" s="11"/>
      <c r="D136" s="7"/>
      <c r="E136" s="60" t="s">
        <v>49</v>
      </c>
      <c r="F136" s="63">
        <v>10</v>
      </c>
      <c r="G136" s="63">
        <v>0.08</v>
      </c>
      <c r="H136" s="63">
        <v>5.2</v>
      </c>
      <c r="I136" s="66">
        <v>0.12</v>
      </c>
      <c r="J136" s="63">
        <v>66.099999999999994</v>
      </c>
      <c r="K136" s="52"/>
      <c r="L136" s="69">
        <v>4.2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465</v>
      </c>
      <c r="G139" s="21">
        <f t="shared" ref="G139" si="66">SUM(G132:G138)</f>
        <v>13.39</v>
      </c>
      <c r="H139" s="21">
        <f t="shared" ref="H139" si="67">SUM(H132:H138)</f>
        <v>19.47</v>
      </c>
      <c r="I139" s="21">
        <f t="shared" ref="I139" si="68">SUM(I132:I138)</f>
        <v>65.98</v>
      </c>
      <c r="J139" s="21">
        <f t="shared" ref="J139" si="69">SUM(J132:J138)</f>
        <v>429.75</v>
      </c>
      <c r="K139" s="27"/>
      <c r="L139" s="21">
        <f t="shared" ref="L139:L181" si="70">SUM(L132:L138)</f>
        <v>26.599999999999998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1">SUM(G140:G142)</f>
        <v>0</v>
      </c>
      <c r="H143" s="21">
        <f t="shared" ref="H143" si="72">SUM(H140:H142)</f>
        <v>0</v>
      </c>
      <c r="I143" s="21">
        <f t="shared" ref="I143" si="73">SUM(I140:I142)</f>
        <v>0</v>
      </c>
      <c r="J143" s="21">
        <f t="shared" ref="J143" si="74">SUM(J140:J142)</f>
        <v>0</v>
      </c>
      <c r="K143" s="27"/>
      <c r="L143" s="21">
        <f t="shared" ref="L143" ca="1" si="75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9" t="s">
        <v>50</v>
      </c>
      <c r="F145" s="62">
        <v>200</v>
      </c>
      <c r="G145" s="62">
        <v>3.36</v>
      </c>
      <c r="H145" s="62">
        <v>3.4</v>
      </c>
      <c r="I145" s="65">
        <v>12.2</v>
      </c>
      <c r="J145" s="62">
        <v>94.72</v>
      </c>
      <c r="K145" s="52"/>
      <c r="L145" s="68"/>
    </row>
    <row r="146" spans="1:12" ht="15">
      <c r="A146" s="25"/>
      <c r="B146" s="16"/>
      <c r="C146" s="11"/>
      <c r="D146" s="7" t="s">
        <v>29</v>
      </c>
      <c r="E146" s="59" t="s">
        <v>51</v>
      </c>
      <c r="F146" s="62">
        <v>100</v>
      </c>
      <c r="G146" s="62">
        <v>10.6</v>
      </c>
      <c r="H146" s="62">
        <v>11.1</v>
      </c>
      <c r="I146" s="65">
        <v>7.75</v>
      </c>
      <c r="J146" s="62">
        <v>109.3</v>
      </c>
      <c r="K146" s="52"/>
      <c r="L146" s="68">
        <v>3.81</v>
      </c>
    </row>
    <row r="147" spans="1:12" ht="15">
      <c r="A147" s="25"/>
      <c r="B147" s="16"/>
      <c r="C147" s="11"/>
      <c r="D147" s="7" t="s">
        <v>30</v>
      </c>
      <c r="E147" s="59" t="s">
        <v>52</v>
      </c>
      <c r="F147" s="62">
        <v>150</v>
      </c>
      <c r="G147" s="80">
        <v>3.3</v>
      </c>
      <c r="H147" s="80">
        <v>6.6</v>
      </c>
      <c r="I147" s="82">
        <v>32.5</v>
      </c>
      <c r="J147" s="80">
        <v>171.9</v>
      </c>
      <c r="K147" s="52"/>
      <c r="L147" s="68">
        <v>16.59</v>
      </c>
    </row>
    <row r="148" spans="1:12" ht="15">
      <c r="A148" s="25"/>
      <c r="B148" s="16"/>
      <c r="C148" s="11"/>
      <c r="D148" s="7" t="s">
        <v>31</v>
      </c>
      <c r="E148" s="59" t="s">
        <v>69</v>
      </c>
      <c r="F148" s="62">
        <v>200</v>
      </c>
      <c r="G148" s="62">
        <v>1</v>
      </c>
      <c r="H148" s="62">
        <v>0</v>
      </c>
      <c r="I148" s="65">
        <v>20</v>
      </c>
      <c r="J148" s="62">
        <v>92</v>
      </c>
      <c r="K148" s="52"/>
      <c r="L148" s="78">
        <v>5.4</v>
      </c>
    </row>
    <row r="149" spans="1:12" ht="15">
      <c r="A149" s="25"/>
      <c r="B149" s="16"/>
      <c r="C149" s="11"/>
      <c r="D149" s="7" t="s">
        <v>32</v>
      </c>
      <c r="E149" s="59" t="s">
        <v>47</v>
      </c>
      <c r="F149" s="62">
        <v>35</v>
      </c>
      <c r="G149" s="62">
        <v>2.76</v>
      </c>
      <c r="H149" s="62">
        <v>0.35</v>
      </c>
      <c r="I149" s="65">
        <v>16.8</v>
      </c>
      <c r="J149" s="62">
        <v>76.650000000000006</v>
      </c>
      <c r="K149" s="52"/>
      <c r="L149" s="68">
        <v>12</v>
      </c>
    </row>
    <row r="150" spans="1:12" ht="15">
      <c r="A150" s="25"/>
      <c r="B150" s="16"/>
      <c r="C150" s="11"/>
      <c r="D150" s="7" t="s">
        <v>33</v>
      </c>
      <c r="E150" s="59"/>
      <c r="F150" s="62"/>
      <c r="G150" s="62"/>
      <c r="H150" s="62"/>
      <c r="I150" s="65"/>
      <c r="J150" s="62"/>
      <c r="K150" s="52"/>
      <c r="L150" s="78">
        <v>1.2</v>
      </c>
    </row>
    <row r="151" spans="1:12" ht="15">
      <c r="A151" s="25"/>
      <c r="B151" s="16"/>
      <c r="C151" s="11"/>
      <c r="D151" s="6"/>
      <c r="E151" s="59" t="s">
        <v>70</v>
      </c>
      <c r="F151" s="62">
        <v>30</v>
      </c>
      <c r="G151" s="80">
        <v>0.4</v>
      </c>
      <c r="H151" s="80">
        <v>1.1000000000000001</v>
      </c>
      <c r="I151" s="82">
        <v>3.7</v>
      </c>
      <c r="J151" s="80">
        <v>35.9</v>
      </c>
      <c r="K151" s="52"/>
      <c r="L151" s="68"/>
    </row>
    <row r="152" spans="1:12" ht="15.75" thickBot="1">
      <c r="A152" s="25"/>
      <c r="B152" s="16"/>
      <c r="C152" s="11"/>
      <c r="D152" s="6"/>
      <c r="E152" s="60"/>
      <c r="F152" s="63"/>
      <c r="G152" s="63"/>
      <c r="H152" s="63"/>
      <c r="I152" s="66"/>
      <c r="J152" s="63"/>
      <c r="K152" s="52"/>
      <c r="L152" s="78"/>
    </row>
    <row r="153" spans="1:12" ht="15.75" thickBot="1">
      <c r="A153" s="26"/>
      <c r="B153" s="18"/>
      <c r="C153" s="8"/>
      <c r="D153" s="19" t="s">
        <v>39</v>
      </c>
      <c r="E153" s="9"/>
      <c r="F153" s="21">
        <f>SUM(F144:F152)</f>
        <v>715</v>
      </c>
      <c r="G153" s="21">
        <f t="shared" ref="G153" si="76">SUM(G144:G152)</f>
        <v>21.419999999999995</v>
      </c>
      <c r="H153" s="21">
        <f t="shared" ref="H153" si="77">SUM(H144:H152)</f>
        <v>22.550000000000004</v>
      </c>
      <c r="I153" s="21">
        <f t="shared" ref="I153" si="78">SUM(I144:I152)</f>
        <v>92.95</v>
      </c>
      <c r="J153" s="21">
        <f t="shared" ref="J153" si="79">SUM(J144:J152)</f>
        <v>580.46999999999991</v>
      </c>
      <c r="K153" s="27"/>
      <c r="L153" s="69">
        <v>67.400000000000006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0">SUM(G154:G157)</f>
        <v>0</v>
      </c>
      <c r="H158" s="21">
        <f t="shared" ref="H158" si="81">SUM(H154:H157)</f>
        <v>0</v>
      </c>
      <c r="I158" s="21">
        <f t="shared" ref="I158" si="82">SUM(I154:I157)</f>
        <v>0</v>
      </c>
      <c r="J158" s="21">
        <f t="shared" ref="J158" si="83">SUM(J154:J157)</f>
        <v>0</v>
      </c>
      <c r="K158" s="27"/>
      <c r="L158" s="21">
        <f t="shared" ref="L158" si="84">SUM(L151:L157)</f>
        <v>67.400000000000006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5">SUM(G159:G164)</f>
        <v>0</v>
      </c>
      <c r="H165" s="21">
        <f t="shared" ref="H165" si="86">SUM(H159:H164)</f>
        <v>0</v>
      </c>
      <c r="I165" s="21">
        <f t="shared" ref="I165" si="87">SUM(I159:I164)</f>
        <v>0</v>
      </c>
      <c r="J165" s="21">
        <f t="shared" ref="J165" si="88">SUM(J159:J164)</f>
        <v>0</v>
      </c>
      <c r="K165" s="27"/>
      <c r="L165" s="21">
        <f t="shared" ref="L165" ca="1" si="89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0">SUM(G166:G171)</f>
        <v>0</v>
      </c>
      <c r="H172" s="21">
        <f t="shared" ref="H172" si="91">SUM(H166:H171)</f>
        <v>0</v>
      </c>
      <c r="I172" s="21">
        <f t="shared" ref="I172" si="92">SUM(I166:I171)</f>
        <v>0</v>
      </c>
      <c r="J172" s="21">
        <f t="shared" ref="J172" si="93">SUM(J166:J171)</f>
        <v>0</v>
      </c>
      <c r="K172" s="27"/>
      <c r="L172" s="21">
        <f t="shared" ref="L172" ca="1" si="94">SUM(L166:L174)</f>
        <v>0</v>
      </c>
    </row>
    <row r="173" spans="1:12" ht="15.75" customHeight="1" thickBot="1">
      <c r="A173" s="31">
        <f>A132</f>
        <v>1</v>
      </c>
      <c r="B173" s="32">
        <f>B132</f>
        <v>4</v>
      </c>
      <c r="C173" s="92" t="s">
        <v>4</v>
      </c>
      <c r="D173" s="93"/>
      <c r="E173" s="33"/>
      <c r="F173" s="34">
        <f>F139+F143+F153+F158+F165+F172</f>
        <v>1180</v>
      </c>
      <c r="G173" s="34">
        <f t="shared" ref="G173" si="95">G139+G143+G153+G158+G165+G172</f>
        <v>34.809999999999995</v>
      </c>
      <c r="H173" s="34">
        <f t="shared" ref="H173" si="96">H139+H143+H153+H158+H165+H172</f>
        <v>42.02</v>
      </c>
      <c r="I173" s="34">
        <f t="shared" ref="I173" si="97">I139+I143+I153+I158+I165+I172</f>
        <v>158.93</v>
      </c>
      <c r="J173" s="34">
        <f t="shared" ref="J173" si="98">J139+J143+J153+J158+J165+J172</f>
        <v>1010.2199999999999</v>
      </c>
      <c r="K173" s="35"/>
      <c r="L173" s="34">
        <v>67.400000000000006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58" t="s">
        <v>55</v>
      </c>
      <c r="F174" s="61">
        <v>210</v>
      </c>
      <c r="G174" s="61">
        <v>8.6</v>
      </c>
      <c r="H174" s="61">
        <v>11.5</v>
      </c>
      <c r="I174" s="64">
        <v>45.2</v>
      </c>
      <c r="J174" s="61">
        <v>318.60000000000002</v>
      </c>
      <c r="K174" s="49"/>
      <c r="L174" s="67">
        <v>6.2</v>
      </c>
    </row>
    <row r="175" spans="1:12" ht="15">
      <c r="A175" s="25"/>
      <c r="B175" s="16"/>
      <c r="C175" s="11"/>
      <c r="D175" s="6" t="s">
        <v>22</v>
      </c>
      <c r="E175" s="59" t="s">
        <v>46</v>
      </c>
      <c r="F175" s="62">
        <v>200</v>
      </c>
      <c r="G175" s="62">
        <v>0.2</v>
      </c>
      <c r="H175" s="62">
        <v>4.0599999999999996</v>
      </c>
      <c r="I175" s="65">
        <v>23.3</v>
      </c>
      <c r="J175" s="62">
        <v>52.5</v>
      </c>
      <c r="K175" s="52"/>
      <c r="L175" s="68">
        <v>3</v>
      </c>
    </row>
    <row r="176" spans="1:12" ht="15">
      <c r="A176" s="25"/>
      <c r="B176" s="16"/>
      <c r="C176" s="11"/>
      <c r="D176" s="7" t="s">
        <v>23</v>
      </c>
      <c r="E176" s="59" t="s">
        <v>47</v>
      </c>
      <c r="F176" s="62">
        <v>35</v>
      </c>
      <c r="G176" s="62">
        <v>2.76</v>
      </c>
      <c r="H176" s="62">
        <v>0.35</v>
      </c>
      <c r="I176" s="65">
        <v>16.8</v>
      </c>
      <c r="J176" s="62">
        <v>76.650000000000006</v>
      </c>
      <c r="K176" s="52"/>
      <c r="L176" s="68">
        <v>1.1000000000000001</v>
      </c>
    </row>
    <row r="177" spans="1:12" ht="15">
      <c r="A177" s="25"/>
      <c r="B177" s="16"/>
      <c r="C177" s="11"/>
      <c r="D177" s="7"/>
      <c r="E177" s="59" t="s">
        <v>57</v>
      </c>
      <c r="F177" s="62">
        <v>35</v>
      </c>
      <c r="G177" s="62">
        <v>6.1</v>
      </c>
      <c r="H177" s="62">
        <v>9.1999999999999993</v>
      </c>
      <c r="I177" s="65">
        <v>12.3</v>
      </c>
      <c r="J177" s="62">
        <v>138.6</v>
      </c>
      <c r="K177" s="52"/>
      <c r="L177" s="68">
        <v>4.7</v>
      </c>
    </row>
    <row r="178" spans="1:12" ht="15.75" thickBot="1">
      <c r="A178" s="25"/>
      <c r="B178" s="16"/>
      <c r="C178" s="11"/>
      <c r="D178" s="7"/>
      <c r="E178" s="60" t="s">
        <v>71</v>
      </c>
      <c r="F178" s="63">
        <v>50</v>
      </c>
      <c r="G178" s="63">
        <v>4.0999999999999996</v>
      </c>
      <c r="H178" s="63">
        <v>1.6</v>
      </c>
      <c r="I178" s="66">
        <v>27.9</v>
      </c>
      <c r="J178" s="63">
        <v>103.3</v>
      </c>
      <c r="K178" s="52"/>
      <c r="L178" s="69">
        <v>12</v>
      </c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530</v>
      </c>
      <c r="G181" s="21">
        <f t="shared" ref="G181" si="99">SUM(G174:G180)</f>
        <v>21.759999999999998</v>
      </c>
      <c r="H181" s="21">
        <f t="shared" ref="H181" si="100">SUM(H174:H180)</f>
        <v>26.71</v>
      </c>
      <c r="I181" s="21">
        <f t="shared" ref="I181" si="101">SUM(I174:I180)</f>
        <v>125.5</v>
      </c>
      <c r="J181" s="21">
        <f t="shared" ref="J181" si="102">SUM(J174:J180)</f>
        <v>689.65</v>
      </c>
      <c r="K181" s="27"/>
      <c r="L181" s="21">
        <f t="shared" si="70"/>
        <v>27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3">SUM(G182:G184)</f>
        <v>0</v>
      </c>
      <c r="H185" s="21">
        <f t="shared" ref="H185" si="104">SUM(H182:H184)</f>
        <v>0</v>
      </c>
      <c r="I185" s="21">
        <f t="shared" ref="I185" si="105">SUM(I182:I184)</f>
        <v>0</v>
      </c>
      <c r="J185" s="21">
        <f t="shared" ref="J185" si="106">SUM(J182:J184)</f>
        <v>0</v>
      </c>
      <c r="K185" s="27"/>
      <c r="L185" s="21">
        <f t="shared" ref="L185" ca="1" si="107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9" t="s">
        <v>72</v>
      </c>
      <c r="F187" s="62">
        <v>200</v>
      </c>
      <c r="G187" s="62">
        <v>2.4</v>
      </c>
      <c r="H187" s="62">
        <v>1.6</v>
      </c>
      <c r="I187" s="65">
        <v>13.2</v>
      </c>
      <c r="J187" s="62">
        <v>92.08</v>
      </c>
      <c r="K187" s="52"/>
      <c r="L187" s="68">
        <v>3.21</v>
      </c>
    </row>
    <row r="188" spans="1:12" ht="15">
      <c r="A188" s="25"/>
      <c r="B188" s="16"/>
      <c r="C188" s="11"/>
      <c r="D188" s="7" t="s">
        <v>29</v>
      </c>
      <c r="E188" s="59" t="s">
        <v>73</v>
      </c>
      <c r="F188" s="62">
        <v>100</v>
      </c>
      <c r="G188" s="101">
        <v>8.5</v>
      </c>
      <c r="H188" s="101">
        <v>8</v>
      </c>
      <c r="I188" s="103">
        <v>12.8</v>
      </c>
      <c r="J188" s="101">
        <v>218</v>
      </c>
      <c r="K188" s="52"/>
      <c r="L188" s="68">
        <v>25.39</v>
      </c>
    </row>
    <row r="189" spans="1:12" ht="15">
      <c r="A189" s="25"/>
      <c r="B189" s="16"/>
      <c r="C189" s="11"/>
      <c r="D189" s="7" t="s">
        <v>30</v>
      </c>
      <c r="E189" s="59" t="s">
        <v>62</v>
      </c>
      <c r="F189" s="62">
        <v>200</v>
      </c>
      <c r="G189" s="102"/>
      <c r="H189" s="102"/>
      <c r="I189" s="104"/>
      <c r="J189" s="102"/>
      <c r="K189" s="52"/>
      <c r="L189" s="78"/>
    </row>
    <row r="190" spans="1:12" ht="15">
      <c r="A190" s="25"/>
      <c r="B190" s="16"/>
      <c r="C190" s="11"/>
      <c r="D190" s="7"/>
      <c r="E190" s="59"/>
      <c r="F190" s="62"/>
      <c r="G190" s="62"/>
      <c r="H190" s="62"/>
      <c r="I190" s="65"/>
      <c r="J190" s="62"/>
      <c r="K190" s="52"/>
      <c r="L190" s="68"/>
    </row>
    <row r="191" spans="1:12" ht="15">
      <c r="A191" s="25"/>
      <c r="B191" s="16"/>
      <c r="C191" s="11"/>
      <c r="D191" s="7" t="s">
        <v>32</v>
      </c>
      <c r="E191" s="59" t="s">
        <v>47</v>
      </c>
      <c r="F191" s="62">
        <v>35</v>
      </c>
      <c r="G191" s="62">
        <v>2.76</v>
      </c>
      <c r="H191" s="62">
        <v>0.35</v>
      </c>
      <c r="I191" s="65">
        <v>16.8</v>
      </c>
      <c r="J191" s="62">
        <v>76.650000000000006</v>
      </c>
      <c r="K191" s="52"/>
      <c r="L191" s="78">
        <v>1.2</v>
      </c>
    </row>
    <row r="192" spans="1:12" ht="15">
      <c r="A192" s="25"/>
      <c r="B192" s="16"/>
      <c r="C192" s="11"/>
      <c r="D192" s="7" t="s">
        <v>33</v>
      </c>
      <c r="E192" s="59"/>
      <c r="F192" s="62"/>
      <c r="G192" s="62"/>
      <c r="H192" s="62"/>
      <c r="I192" s="65"/>
      <c r="J192" s="62"/>
      <c r="K192" s="52"/>
      <c r="L192" s="68"/>
    </row>
    <row r="193" spans="1:12" ht="15">
      <c r="A193" s="25"/>
      <c r="B193" s="16"/>
      <c r="C193" s="11"/>
      <c r="D193" s="6" t="s">
        <v>31</v>
      </c>
      <c r="E193" s="84" t="s">
        <v>63</v>
      </c>
      <c r="F193" s="79">
        <v>200</v>
      </c>
      <c r="G193" s="79">
        <v>1.04</v>
      </c>
      <c r="H193" s="79">
        <v>0</v>
      </c>
      <c r="I193" s="81">
        <v>26.9</v>
      </c>
      <c r="J193" s="79">
        <v>107.4</v>
      </c>
      <c r="K193" s="52"/>
      <c r="L193" s="78">
        <v>1.6</v>
      </c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735</v>
      </c>
      <c r="G195" s="21">
        <f t="shared" ref="G195" si="108">SUM(G186:G194)</f>
        <v>14.7</v>
      </c>
      <c r="H195" s="21">
        <f t="shared" ref="H195" si="109">SUM(H186:H194)</f>
        <v>9.9499999999999993</v>
      </c>
      <c r="I195" s="21">
        <f t="shared" ref="I195" si="110">SUM(I186:I194)</f>
        <v>69.699999999999989</v>
      </c>
      <c r="J195" s="21">
        <f t="shared" ref="J195" si="111">SUM(J186:J194)</f>
        <v>494.13</v>
      </c>
      <c r="K195" s="27"/>
      <c r="L195" s="21">
        <v>67.400000000000006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2">SUM(G196:G199)</f>
        <v>0</v>
      </c>
      <c r="H200" s="21">
        <f t="shared" ref="H200" si="113">SUM(H196:H199)</f>
        <v>0</v>
      </c>
      <c r="I200" s="21">
        <f t="shared" ref="I200" si="114">SUM(I196:I199)</f>
        <v>0</v>
      </c>
      <c r="J200" s="21">
        <f t="shared" ref="J200" si="115">SUM(J196:J199)</f>
        <v>0</v>
      </c>
      <c r="K200" s="27"/>
      <c r="L200" s="21"/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16">SUM(G201:G206)</f>
        <v>0</v>
      </c>
      <c r="H207" s="21">
        <f t="shared" ref="H207" si="117">SUM(H201:H206)</f>
        <v>0</v>
      </c>
      <c r="I207" s="21">
        <f t="shared" ref="I207" si="118">SUM(I201:I206)</f>
        <v>0</v>
      </c>
      <c r="J207" s="21">
        <f t="shared" ref="J207" si="119">SUM(J201:J206)</f>
        <v>0</v>
      </c>
      <c r="K207" s="27"/>
      <c r="L207" s="21">
        <f t="shared" ref="L207" ca="1" si="120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1">SUM(G208:G213)</f>
        <v>0</v>
      </c>
      <c r="H214" s="21">
        <f t="shared" ref="H214" si="122">SUM(H208:H213)</f>
        <v>0</v>
      </c>
      <c r="I214" s="21">
        <f t="shared" ref="I214" si="123">SUM(I208:I213)</f>
        <v>0</v>
      </c>
      <c r="J214" s="21">
        <f t="shared" ref="J214" si="124">SUM(J208:J213)</f>
        <v>0</v>
      </c>
      <c r="K214" s="27"/>
      <c r="L214" s="21">
        <f t="shared" ref="L214" ca="1" si="125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92" t="s">
        <v>4</v>
      </c>
      <c r="D215" s="93"/>
      <c r="E215" s="33"/>
      <c r="F215" s="34">
        <f>F181+F185+F195+F200+F207+F214</f>
        <v>1265</v>
      </c>
      <c r="G215" s="34">
        <f t="shared" ref="G215" si="126">G181+G185+G195+G200+G207+G214</f>
        <v>36.459999999999994</v>
      </c>
      <c r="H215" s="34">
        <f t="shared" ref="H215" si="127">H181+H185+H195+H200+H207+H214</f>
        <v>36.659999999999997</v>
      </c>
      <c r="I215" s="34">
        <f t="shared" ref="I215" si="128">I181+I185+I195+I200+I207+I214</f>
        <v>195.2</v>
      </c>
      <c r="J215" s="34">
        <f t="shared" ref="J215" si="129">J181+J185+J195+J200+J207+J214</f>
        <v>1183.78</v>
      </c>
      <c r="K215" s="35"/>
      <c r="L215" s="34">
        <v>67.400000000000006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58" t="s">
        <v>64</v>
      </c>
      <c r="F216" s="61">
        <v>200</v>
      </c>
      <c r="G216" s="61">
        <v>6</v>
      </c>
      <c r="H216" s="61">
        <v>8.1999999999999993</v>
      </c>
      <c r="I216" s="64">
        <v>29.3</v>
      </c>
      <c r="J216" s="61">
        <v>205</v>
      </c>
      <c r="K216" s="49"/>
      <c r="L216" s="67">
        <v>5.8</v>
      </c>
    </row>
    <row r="217" spans="1:12" ht="15">
      <c r="A217" s="25"/>
      <c r="B217" s="16"/>
      <c r="C217" s="11"/>
      <c r="D217" s="6" t="s">
        <v>22</v>
      </c>
      <c r="E217" s="59" t="s">
        <v>65</v>
      </c>
      <c r="F217" s="62">
        <v>200</v>
      </c>
      <c r="G217" s="62">
        <v>4.2</v>
      </c>
      <c r="H217" s="62">
        <v>3.6</v>
      </c>
      <c r="I217" s="65">
        <v>17.28</v>
      </c>
      <c r="J217" s="62">
        <v>118.6</v>
      </c>
      <c r="K217" s="52"/>
      <c r="L217" s="68">
        <v>7.2</v>
      </c>
    </row>
    <row r="218" spans="1:12" ht="15">
      <c r="A218" s="25"/>
      <c r="B218" s="16"/>
      <c r="C218" s="11"/>
      <c r="D218" s="7" t="s">
        <v>23</v>
      </c>
      <c r="E218" s="59" t="s">
        <v>47</v>
      </c>
      <c r="F218" s="62">
        <v>35</v>
      </c>
      <c r="G218" s="62">
        <v>2.76</v>
      </c>
      <c r="H218" s="62">
        <v>0.35</v>
      </c>
      <c r="I218" s="65">
        <v>16.8</v>
      </c>
      <c r="J218" s="62">
        <v>76.650000000000006</v>
      </c>
      <c r="K218" s="52"/>
      <c r="L218" s="68">
        <v>1.1000000000000001</v>
      </c>
    </row>
    <row r="219" spans="1:12" ht="15">
      <c r="A219" s="25"/>
      <c r="B219" s="16"/>
      <c r="C219" s="11"/>
      <c r="D219" s="7"/>
      <c r="E219" s="59" t="s">
        <v>74</v>
      </c>
      <c r="F219" s="62">
        <v>50</v>
      </c>
      <c r="G219" s="62">
        <v>5.7</v>
      </c>
      <c r="H219" s="62">
        <v>4.5999999999999996</v>
      </c>
      <c r="I219" s="65">
        <v>12.3</v>
      </c>
      <c r="J219" s="62">
        <v>88.2</v>
      </c>
      <c r="K219" s="52"/>
      <c r="L219" s="68">
        <v>7</v>
      </c>
    </row>
    <row r="220" spans="1:12" ht="15">
      <c r="A220" s="25"/>
      <c r="B220" s="16"/>
      <c r="C220" s="11"/>
      <c r="D220" s="7"/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485</v>
      </c>
      <c r="G223" s="21">
        <f t="shared" ref="G223" si="130">SUM(G216:G222)</f>
        <v>18.66</v>
      </c>
      <c r="H223" s="21">
        <f t="shared" ref="H223" si="131">SUM(H216:H222)</f>
        <v>16.75</v>
      </c>
      <c r="I223" s="21">
        <f t="shared" ref="I223" si="132">SUM(I216:I222)</f>
        <v>75.679999999999993</v>
      </c>
      <c r="J223" s="21">
        <f t="shared" ref="J223" si="133">SUM(J216:J222)</f>
        <v>488.45</v>
      </c>
      <c r="K223" s="27"/>
      <c r="L223" s="21">
        <f t="shared" ref="L223:L265" si="134">SUM(L216:L222)</f>
        <v>21.1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5">SUM(G224:G226)</f>
        <v>0</v>
      </c>
      <c r="H227" s="21">
        <f t="shared" ref="H227" si="136">SUM(H224:H226)</f>
        <v>0</v>
      </c>
      <c r="I227" s="21">
        <f t="shared" ref="I227" si="137">SUM(I224:I226)</f>
        <v>0</v>
      </c>
      <c r="J227" s="21">
        <f t="shared" ref="J227" si="138">SUM(J224:J226)</f>
        <v>0</v>
      </c>
      <c r="K227" s="27"/>
      <c r="L227" s="21">
        <f t="shared" ref="L227" ca="1" si="139">SUM(L224:L232)</f>
        <v>0</v>
      </c>
    </row>
    <row r="228" spans="1:12" ht="15.75" thickBot="1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0" t="s">
        <v>75</v>
      </c>
      <c r="F228" s="63">
        <v>100</v>
      </c>
      <c r="G228" s="63">
        <v>1.32</v>
      </c>
      <c r="H228" s="63">
        <v>3.2</v>
      </c>
      <c r="I228" s="66">
        <v>3.9</v>
      </c>
      <c r="J228" s="63">
        <v>32.5</v>
      </c>
      <c r="K228" s="52"/>
      <c r="L228" s="69">
        <v>3.9</v>
      </c>
    </row>
    <row r="229" spans="1:12" ht="15">
      <c r="A229" s="25"/>
      <c r="B229" s="16"/>
      <c r="C229" s="11"/>
      <c r="D229" s="7" t="s">
        <v>28</v>
      </c>
      <c r="E229" s="59" t="s">
        <v>76</v>
      </c>
      <c r="F229" s="62">
        <v>200</v>
      </c>
      <c r="G229" s="62">
        <v>3.68</v>
      </c>
      <c r="H229" s="62">
        <v>5.28</v>
      </c>
      <c r="I229" s="65">
        <v>3.9</v>
      </c>
      <c r="J229" s="62">
        <v>49.3</v>
      </c>
      <c r="K229" s="52"/>
      <c r="L229" s="68">
        <v>8.6999999999999993</v>
      </c>
    </row>
    <row r="230" spans="1:12" ht="15">
      <c r="A230" s="25"/>
      <c r="B230" s="16"/>
      <c r="C230" s="11"/>
      <c r="D230" s="7" t="s">
        <v>29</v>
      </c>
      <c r="E230" s="59" t="s">
        <v>77</v>
      </c>
      <c r="F230" s="62">
        <v>100</v>
      </c>
      <c r="G230" s="62">
        <v>8.6</v>
      </c>
      <c r="H230" s="62">
        <v>10.3</v>
      </c>
      <c r="I230" s="65">
        <v>7.81</v>
      </c>
      <c r="J230" s="62">
        <v>129</v>
      </c>
      <c r="K230" s="52"/>
      <c r="L230" s="68">
        <v>22.4</v>
      </c>
    </row>
    <row r="231" spans="1:12" ht="15">
      <c r="A231" s="25"/>
      <c r="B231" s="16"/>
      <c r="C231" s="11"/>
      <c r="D231" s="7" t="s">
        <v>30</v>
      </c>
      <c r="E231" s="59" t="s">
        <v>78</v>
      </c>
      <c r="F231" s="62">
        <v>200</v>
      </c>
      <c r="G231" s="80">
        <v>3.5</v>
      </c>
      <c r="H231" s="80">
        <v>7.3</v>
      </c>
      <c r="I231" s="82">
        <v>33.9</v>
      </c>
      <c r="J231" s="80">
        <v>211.4</v>
      </c>
      <c r="K231" s="52"/>
      <c r="L231" s="78">
        <v>4.5</v>
      </c>
    </row>
    <row r="232" spans="1:12" ht="15">
      <c r="A232" s="25"/>
      <c r="B232" s="16"/>
      <c r="C232" s="11"/>
      <c r="D232" s="7"/>
      <c r="E232" s="59"/>
      <c r="F232" s="62"/>
      <c r="G232" s="62"/>
      <c r="H232" s="62"/>
      <c r="I232" s="65"/>
      <c r="J232" s="62"/>
      <c r="K232" s="52"/>
      <c r="L232" s="68"/>
    </row>
    <row r="233" spans="1:12" ht="15">
      <c r="A233" s="25"/>
      <c r="B233" s="16"/>
      <c r="C233" s="11"/>
      <c r="D233" s="7" t="s">
        <v>32</v>
      </c>
      <c r="E233" s="59" t="s">
        <v>47</v>
      </c>
      <c r="F233" s="62">
        <v>35</v>
      </c>
      <c r="G233" s="62">
        <v>2.76</v>
      </c>
      <c r="H233" s="62">
        <v>0.35</v>
      </c>
      <c r="I233" s="65">
        <v>16.8</v>
      </c>
      <c r="J233" s="62">
        <v>76.650000000000006</v>
      </c>
      <c r="K233" s="52"/>
      <c r="L233" s="78">
        <v>1.2</v>
      </c>
    </row>
    <row r="234" spans="1:12" ht="15">
      <c r="A234" s="25"/>
      <c r="B234" s="16"/>
      <c r="C234" s="11"/>
      <c r="D234" s="7" t="s">
        <v>33</v>
      </c>
      <c r="E234" s="59"/>
      <c r="F234" s="62"/>
      <c r="G234" s="62"/>
      <c r="H234" s="62"/>
      <c r="I234" s="65"/>
      <c r="J234" s="62"/>
      <c r="K234" s="52"/>
      <c r="L234" s="68"/>
    </row>
    <row r="235" spans="1:12" ht="15">
      <c r="A235" s="25"/>
      <c r="B235" s="16"/>
      <c r="C235" s="11"/>
      <c r="D235" s="6"/>
      <c r="E235" s="59" t="s">
        <v>79</v>
      </c>
      <c r="F235" s="62">
        <v>40</v>
      </c>
      <c r="G235" s="80">
        <v>0.5</v>
      </c>
      <c r="H235" s="80">
        <v>2</v>
      </c>
      <c r="I235" s="82">
        <v>2.2999999999999998</v>
      </c>
      <c r="J235" s="80">
        <v>29.6</v>
      </c>
      <c r="K235" s="52"/>
      <c r="L235" s="78">
        <v>2</v>
      </c>
    </row>
    <row r="236" spans="1:12" ht="15.75" thickBot="1">
      <c r="A236" s="25"/>
      <c r="B236" s="16"/>
      <c r="C236" s="11"/>
      <c r="D236" s="6" t="s">
        <v>31</v>
      </c>
      <c r="E236" s="60" t="s">
        <v>80</v>
      </c>
      <c r="F236" s="63">
        <v>200</v>
      </c>
      <c r="G236" s="63">
        <v>0.9</v>
      </c>
      <c r="H236" s="63">
        <v>0</v>
      </c>
      <c r="I236" s="66">
        <v>28.58</v>
      </c>
      <c r="J236" s="63">
        <v>118.4</v>
      </c>
      <c r="K236" s="52"/>
      <c r="L236" s="69">
        <v>3.6</v>
      </c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875</v>
      </c>
      <c r="G237" s="21">
        <f t="shared" ref="G237" si="140">SUM(G228:G236)</f>
        <v>21.259999999999998</v>
      </c>
      <c r="H237" s="21">
        <f t="shared" ref="H237" si="141">SUM(H228:H236)</f>
        <v>28.430000000000003</v>
      </c>
      <c r="I237" s="21">
        <f t="shared" ref="I237" si="142">SUM(I228:I236)</f>
        <v>97.19</v>
      </c>
      <c r="J237" s="21">
        <f t="shared" ref="J237" si="143">SUM(J228:J236)</f>
        <v>646.85</v>
      </c>
      <c r="K237" s="27"/>
      <c r="L237" s="21">
        <f t="shared" ref="L237" ca="1" si="144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5">SUM(G238:G241)</f>
        <v>0</v>
      </c>
      <c r="H242" s="21">
        <f t="shared" ref="H242" si="146">SUM(H238:H241)</f>
        <v>0</v>
      </c>
      <c r="I242" s="21">
        <f t="shared" ref="I242" si="147">SUM(I238:I241)</f>
        <v>0</v>
      </c>
      <c r="J242" s="21">
        <f t="shared" ref="J242" si="148">SUM(J238:J241)</f>
        <v>0</v>
      </c>
      <c r="K242" s="27"/>
      <c r="L242" s="21">
        <f t="shared" ref="L242" ca="1" si="149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0">SUM(G243:G248)</f>
        <v>0</v>
      </c>
      <c r="H249" s="21">
        <f t="shared" ref="H249" si="151">SUM(H243:H248)</f>
        <v>0</v>
      </c>
      <c r="I249" s="21">
        <f t="shared" ref="I249" si="152">SUM(I243:I248)</f>
        <v>0</v>
      </c>
      <c r="J249" s="21">
        <f t="shared" ref="J249" si="153">SUM(J243:J248)</f>
        <v>0</v>
      </c>
      <c r="K249" s="27"/>
      <c r="L249" s="21">
        <f t="shared" ref="L249" ca="1" si="154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5">SUM(G250:G255)</f>
        <v>0</v>
      </c>
      <c r="H256" s="21">
        <f t="shared" ref="H256" si="156">SUM(H250:H255)</f>
        <v>0</v>
      </c>
      <c r="I256" s="21">
        <f t="shared" ref="I256" si="157">SUM(I250:I255)</f>
        <v>0</v>
      </c>
      <c r="J256" s="21">
        <f t="shared" ref="J256" si="158">SUM(J250:J255)</f>
        <v>0</v>
      </c>
      <c r="K256" s="27"/>
      <c r="L256" s="21">
        <f t="shared" ref="L256" ca="1" si="159">SUM(L250:L258)</f>
        <v>0</v>
      </c>
    </row>
    <row r="257" spans="1:12" ht="15.75" customHeight="1" thickBot="1">
      <c r="A257" s="31">
        <f>A216</f>
        <v>1</v>
      </c>
      <c r="B257" s="32">
        <f>B216</f>
        <v>6</v>
      </c>
      <c r="C257" s="92" t="s">
        <v>4</v>
      </c>
      <c r="D257" s="93"/>
      <c r="E257" s="33"/>
      <c r="F257" s="34">
        <f>F223+F227+F237+F242+F249+F256</f>
        <v>1360</v>
      </c>
      <c r="G257" s="34">
        <f t="shared" ref="G257" si="160">G223+G227+G237+G242+G249+G256</f>
        <v>39.92</v>
      </c>
      <c r="H257" s="34">
        <f t="shared" ref="H257" si="161">H223+H227+H237+H242+H249+H256</f>
        <v>45.180000000000007</v>
      </c>
      <c r="I257" s="34">
        <f t="shared" ref="I257" si="162">I223+I227+I237+I242+I249+I256</f>
        <v>172.87</v>
      </c>
      <c r="J257" s="34">
        <f t="shared" ref="J257" si="163">J223+J227+J237+J242+J249+J256</f>
        <v>1135.3</v>
      </c>
      <c r="K257" s="35"/>
      <c r="L257" s="34">
        <f t="shared" ref="L257" ca="1" si="164">L223+L227+L237+L242+L249+L256</f>
        <v>0</v>
      </c>
    </row>
    <row r="258" spans="1:12" ht="15">
      <c r="A258" s="22">
        <v>2</v>
      </c>
      <c r="B258" s="23">
        <v>7</v>
      </c>
      <c r="C258" s="24" t="s">
        <v>20</v>
      </c>
      <c r="D258" s="5" t="s">
        <v>21</v>
      </c>
      <c r="E258" s="58" t="s">
        <v>55</v>
      </c>
      <c r="F258" s="61">
        <v>210</v>
      </c>
      <c r="G258" s="61">
        <v>8.6</v>
      </c>
      <c r="H258" s="61">
        <v>11.5</v>
      </c>
      <c r="I258" s="64">
        <v>45.2</v>
      </c>
      <c r="J258" s="61">
        <v>318.60000000000002</v>
      </c>
      <c r="K258" s="49"/>
      <c r="L258" s="67">
        <v>6.2</v>
      </c>
    </row>
    <row r="259" spans="1:12" ht="15">
      <c r="A259" s="25"/>
      <c r="B259" s="16"/>
      <c r="C259" s="11"/>
      <c r="D259" s="6" t="s">
        <v>22</v>
      </c>
      <c r="E259" s="59" t="s">
        <v>56</v>
      </c>
      <c r="F259" s="62">
        <v>200</v>
      </c>
      <c r="G259" s="62">
        <v>3.12</v>
      </c>
      <c r="H259" s="62">
        <v>2.66</v>
      </c>
      <c r="I259" s="65">
        <v>14.18</v>
      </c>
      <c r="J259" s="62">
        <v>93.34</v>
      </c>
      <c r="K259" s="52"/>
      <c r="L259" s="68">
        <v>4.2</v>
      </c>
    </row>
    <row r="260" spans="1:12" ht="15">
      <c r="A260" s="25"/>
      <c r="B260" s="16"/>
      <c r="C260" s="11"/>
      <c r="D260" s="7" t="s">
        <v>23</v>
      </c>
      <c r="E260" s="59" t="s">
        <v>47</v>
      </c>
      <c r="F260" s="62">
        <v>35</v>
      </c>
      <c r="G260" s="62">
        <v>2.76</v>
      </c>
      <c r="H260" s="62">
        <v>0.35</v>
      </c>
      <c r="I260" s="65">
        <v>16.8</v>
      </c>
      <c r="J260" s="62">
        <v>76.650000000000006</v>
      </c>
      <c r="K260" s="52"/>
      <c r="L260" s="68">
        <v>1.1000000000000001</v>
      </c>
    </row>
    <row r="261" spans="1:12" ht="15">
      <c r="A261" s="25"/>
      <c r="B261" s="16"/>
      <c r="C261" s="11"/>
      <c r="D261" s="7"/>
      <c r="E261" s="59" t="s">
        <v>57</v>
      </c>
      <c r="F261" s="62">
        <v>35</v>
      </c>
      <c r="G261" s="62">
        <v>6.1</v>
      </c>
      <c r="H261" s="62">
        <v>9.1999999999999993</v>
      </c>
      <c r="I261" s="65">
        <v>12.3</v>
      </c>
      <c r="J261" s="62">
        <v>138.6</v>
      </c>
      <c r="K261" s="52"/>
      <c r="L261" s="68">
        <v>4.7</v>
      </c>
    </row>
    <row r="262" spans="1:12" ht="15.75" thickBot="1">
      <c r="A262" s="25"/>
      <c r="B262" s="16"/>
      <c r="C262" s="11"/>
      <c r="D262" s="7"/>
      <c r="E262" s="60"/>
      <c r="F262" s="63"/>
      <c r="G262" s="63"/>
      <c r="H262" s="63"/>
      <c r="I262" s="66"/>
      <c r="J262" s="63"/>
      <c r="K262" s="52"/>
      <c r="L262" s="69"/>
    </row>
    <row r="263" spans="1:12" ht="15.75" thickBot="1">
      <c r="A263" s="25"/>
      <c r="B263" s="16"/>
      <c r="C263" s="11"/>
      <c r="D263" s="6" t="s">
        <v>24</v>
      </c>
      <c r="E263" s="60" t="s">
        <v>81</v>
      </c>
      <c r="F263" s="63">
        <v>120</v>
      </c>
      <c r="G263" s="63">
        <v>0.7</v>
      </c>
      <c r="H263" s="63">
        <v>0</v>
      </c>
      <c r="I263" s="66">
        <v>8.1999999999999993</v>
      </c>
      <c r="J263" s="63">
        <v>39</v>
      </c>
      <c r="K263" s="52"/>
      <c r="L263" s="69">
        <v>16</v>
      </c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600</v>
      </c>
      <c r="G265" s="21">
        <f t="shared" ref="G265" si="165">SUM(G258:G264)</f>
        <v>21.279999999999998</v>
      </c>
      <c r="H265" s="21">
        <f t="shared" ref="H265" si="166">SUM(H258:H264)</f>
        <v>23.71</v>
      </c>
      <c r="I265" s="21">
        <f t="shared" ref="I265" si="167">SUM(I258:I264)</f>
        <v>96.68</v>
      </c>
      <c r="J265" s="21">
        <f t="shared" ref="J265" si="168">SUM(J258:J264)</f>
        <v>666.19</v>
      </c>
      <c r="K265" s="27"/>
      <c r="L265" s="21">
        <f t="shared" si="134"/>
        <v>32.200000000000003</v>
      </c>
    </row>
    <row r="266" spans="1:12" ht="15">
      <c r="A266" s="28">
        <v>2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69">SUM(G266:G268)</f>
        <v>0</v>
      </c>
      <c r="H269" s="21">
        <f t="shared" ref="H269" si="170">SUM(H266:H268)</f>
        <v>0</v>
      </c>
      <c r="I269" s="21">
        <f t="shared" ref="I269" si="171">SUM(I266:I268)</f>
        <v>0</v>
      </c>
      <c r="J269" s="21">
        <f t="shared" ref="J269" si="172">SUM(J266:J268)</f>
        <v>0</v>
      </c>
      <c r="K269" s="27"/>
      <c r="L269" s="21">
        <f t="shared" ref="L269" ca="1" si="173">SUM(L266:L274)</f>
        <v>0</v>
      </c>
    </row>
    <row r="270" spans="1:12" ht="15">
      <c r="A270" s="28">
        <f>A258</f>
        <v>2</v>
      </c>
      <c r="B270" s="14">
        <f>B258</f>
        <v>7</v>
      </c>
      <c r="C270" s="10" t="s">
        <v>26</v>
      </c>
      <c r="D270" s="7"/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9" t="s">
        <v>60</v>
      </c>
      <c r="F271" s="62">
        <v>200</v>
      </c>
      <c r="G271" s="62">
        <v>6.3</v>
      </c>
      <c r="H271" s="62">
        <v>5.7</v>
      </c>
      <c r="I271" s="65">
        <v>10.9</v>
      </c>
      <c r="J271" s="62">
        <v>128</v>
      </c>
      <c r="K271" s="52"/>
      <c r="L271" s="68">
        <v>7.11</v>
      </c>
    </row>
    <row r="272" spans="1:12" ht="15">
      <c r="A272" s="25"/>
      <c r="B272" s="16"/>
      <c r="C272" s="11"/>
      <c r="D272" s="7" t="s">
        <v>29</v>
      </c>
      <c r="E272" s="59" t="s">
        <v>61</v>
      </c>
      <c r="F272" s="62">
        <v>80</v>
      </c>
      <c r="G272" s="99">
        <v>11.8</v>
      </c>
      <c r="H272" s="101">
        <v>17.5</v>
      </c>
      <c r="I272" s="103">
        <v>10.01</v>
      </c>
      <c r="J272" s="101">
        <v>354.6</v>
      </c>
      <c r="K272" s="52"/>
      <c r="L272" s="94">
        <v>21.39</v>
      </c>
    </row>
    <row r="273" spans="1:12" ht="15">
      <c r="A273" s="25"/>
      <c r="B273" s="16"/>
      <c r="C273" s="11"/>
      <c r="D273" s="7" t="s">
        <v>30</v>
      </c>
      <c r="E273" s="59" t="s">
        <v>62</v>
      </c>
      <c r="F273" s="62">
        <v>200</v>
      </c>
      <c r="G273" s="100"/>
      <c r="H273" s="102"/>
      <c r="I273" s="104"/>
      <c r="J273" s="102"/>
      <c r="K273" s="52"/>
      <c r="L273" s="95"/>
    </row>
    <row r="274" spans="1:12" ht="15">
      <c r="A274" s="25"/>
      <c r="B274" s="16"/>
      <c r="C274" s="11"/>
      <c r="D274" s="7"/>
      <c r="E274" s="59"/>
      <c r="F274" s="62"/>
      <c r="G274" s="62"/>
      <c r="H274" s="62"/>
      <c r="I274" s="65"/>
      <c r="J274" s="62"/>
      <c r="K274" s="52"/>
      <c r="L274" s="68"/>
    </row>
    <row r="275" spans="1:12" ht="15">
      <c r="A275" s="25"/>
      <c r="B275" s="16"/>
      <c r="C275" s="11"/>
      <c r="D275" s="7" t="s">
        <v>32</v>
      </c>
      <c r="E275" s="59" t="s">
        <v>47</v>
      </c>
      <c r="F275" s="62">
        <v>35</v>
      </c>
      <c r="G275" s="62">
        <v>2.76</v>
      </c>
      <c r="H275" s="62">
        <v>0.35</v>
      </c>
      <c r="I275" s="65">
        <v>16.8</v>
      </c>
      <c r="J275" s="62">
        <v>76.650000000000006</v>
      </c>
      <c r="K275" s="52"/>
      <c r="L275" s="68">
        <v>1.2</v>
      </c>
    </row>
    <row r="276" spans="1:12" ht="15">
      <c r="A276" s="25"/>
      <c r="B276" s="16"/>
      <c r="C276" s="11"/>
      <c r="D276" s="7" t="s">
        <v>33</v>
      </c>
      <c r="E276" s="59"/>
      <c r="F276" s="62"/>
      <c r="G276" s="62"/>
      <c r="H276" s="62"/>
      <c r="I276" s="65"/>
      <c r="J276" s="62"/>
      <c r="K276" s="52"/>
      <c r="L276" s="68"/>
    </row>
    <row r="277" spans="1:12" ht="15">
      <c r="A277" s="25"/>
      <c r="B277" s="16"/>
      <c r="C277" s="11"/>
      <c r="D277" s="6" t="s">
        <v>27</v>
      </c>
      <c r="E277" s="85" t="s">
        <v>75</v>
      </c>
      <c r="F277" s="62">
        <v>80</v>
      </c>
      <c r="G277" s="80">
        <v>1.32</v>
      </c>
      <c r="H277" s="80">
        <v>3.2</v>
      </c>
      <c r="I277" s="82">
        <v>3.9</v>
      </c>
      <c r="J277" s="80">
        <v>32.5</v>
      </c>
      <c r="K277" s="52"/>
      <c r="L277" s="68">
        <v>3.9</v>
      </c>
    </row>
    <row r="278" spans="1:12" ht="15.75" thickBot="1">
      <c r="A278" s="25"/>
      <c r="B278" s="16"/>
      <c r="C278" s="11"/>
      <c r="D278" s="6" t="s">
        <v>31</v>
      </c>
      <c r="E278" s="60" t="s">
        <v>63</v>
      </c>
      <c r="F278" s="63">
        <v>200</v>
      </c>
      <c r="G278" s="63">
        <v>1</v>
      </c>
      <c r="H278" s="63">
        <v>0</v>
      </c>
      <c r="I278" s="66">
        <v>27</v>
      </c>
      <c r="J278" s="63">
        <v>107</v>
      </c>
      <c r="K278" s="52"/>
      <c r="L278" s="69">
        <v>1.6</v>
      </c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795</v>
      </c>
      <c r="G279" s="21">
        <f t="shared" ref="G279" si="174">SUM(G270:G278)</f>
        <v>23.18</v>
      </c>
      <c r="H279" s="21">
        <f t="shared" ref="H279" si="175">SUM(H270:H278)</f>
        <v>26.75</v>
      </c>
      <c r="I279" s="21">
        <f t="shared" ref="I279" si="176">SUM(I270:I278)</f>
        <v>68.61</v>
      </c>
      <c r="J279" s="21">
        <f t="shared" ref="J279" si="177">SUM(J270:J278)</f>
        <v>698.75</v>
      </c>
      <c r="K279" s="27"/>
      <c r="L279" s="21">
        <f t="shared" ref="L279" ca="1" si="178">SUM(L276:L284)</f>
        <v>0</v>
      </c>
    </row>
    <row r="280" spans="1:12" ht="15">
      <c r="A280" s="28">
        <f>A258</f>
        <v>2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79">SUM(G280:G283)</f>
        <v>0</v>
      </c>
      <c r="H284" s="21">
        <f t="shared" ref="H284" si="180">SUM(H280:H283)</f>
        <v>0</v>
      </c>
      <c r="I284" s="21">
        <f t="shared" ref="I284" si="181">SUM(I280:I283)</f>
        <v>0</v>
      </c>
      <c r="J284" s="21">
        <f t="shared" ref="J284" si="182">SUM(J280:J283)</f>
        <v>0</v>
      </c>
      <c r="K284" s="27"/>
      <c r="L284" s="21">
        <f t="shared" ref="L284" ca="1" si="183">SUM(L277:L283)</f>
        <v>0</v>
      </c>
    </row>
    <row r="285" spans="1:12" ht="15">
      <c r="A285" s="28">
        <f>A258</f>
        <v>2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4">SUM(G285:G290)</f>
        <v>0</v>
      </c>
      <c r="H291" s="21">
        <f t="shared" ref="H291" si="185">SUM(H285:H290)</f>
        <v>0</v>
      </c>
      <c r="I291" s="21">
        <f t="shared" ref="I291" si="186">SUM(I285:I290)</f>
        <v>0</v>
      </c>
      <c r="J291" s="21">
        <f t="shared" ref="J291" si="187">SUM(J285:J290)</f>
        <v>0</v>
      </c>
      <c r="K291" s="27"/>
      <c r="L291" s="21">
        <f t="shared" ref="L291" ca="1" si="188">SUM(L285:L293)</f>
        <v>0</v>
      </c>
    </row>
    <row r="292" spans="1:12" ht="15">
      <c r="A292" s="28">
        <f>A258</f>
        <v>2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89">SUM(G292:G297)</f>
        <v>0</v>
      </c>
      <c r="H298" s="21">
        <f t="shared" ref="H298" si="190">SUM(H292:H297)</f>
        <v>0</v>
      </c>
      <c r="I298" s="21">
        <f t="shared" ref="I298" si="191">SUM(I292:I297)</f>
        <v>0</v>
      </c>
      <c r="J298" s="21">
        <f t="shared" ref="J298" si="192">SUM(J292:J297)</f>
        <v>0</v>
      </c>
      <c r="K298" s="27"/>
      <c r="L298" s="21">
        <f t="shared" ref="L298" ca="1" si="193">SUM(L292:L300)</f>
        <v>0</v>
      </c>
    </row>
    <row r="299" spans="1:12" ht="15.75" customHeight="1" thickBot="1">
      <c r="A299" s="31">
        <f>A258</f>
        <v>2</v>
      </c>
      <c r="B299" s="32">
        <f>B258</f>
        <v>7</v>
      </c>
      <c r="C299" s="92" t="s">
        <v>4</v>
      </c>
      <c r="D299" s="93"/>
      <c r="E299" s="33"/>
      <c r="F299" s="34">
        <f>F265+F269+F279+F284+F291+F298</f>
        <v>1395</v>
      </c>
      <c r="G299" s="34">
        <f t="shared" ref="G299" si="194">G265+G269+G279+G284+G291+G298</f>
        <v>44.459999999999994</v>
      </c>
      <c r="H299" s="34">
        <f t="shared" ref="H299" si="195">H265+H269+H279+H284+H291+H298</f>
        <v>50.46</v>
      </c>
      <c r="I299" s="34">
        <f t="shared" ref="I299" si="196">I265+I269+I279+I284+I291+I298</f>
        <v>165.29000000000002</v>
      </c>
      <c r="J299" s="34">
        <f t="shared" ref="J299" si="197">J265+J269+J279+J284+J291+J298</f>
        <v>1364.94</v>
      </c>
      <c r="K299" s="35"/>
      <c r="L299" s="34">
        <f t="shared" ref="L299" ca="1" si="198">L265+L269+L279+L284+L291+L298</f>
        <v>0</v>
      </c>
    </row>
    <row r="300" spans="1:12" ht="15">
      <c r="A300" s="22">
        <v>2</v>
      </c>
      <c r="B300" s="23">
        <v>8</v>
      </c>
      <c r="C300" s="24" t="s">
        <v>20</v>
      </c>
      <c r="D300" s="5" t="s">
        <v>21</v>
      </c>
      <c r="E300" s="58" t="s">
        <v>64</v>
      </c>
      <c r="F300" s="61">
        <v>200</v>
      </c>
      <c r="G300" s="61">
        <v>6</v>
      </c>
      <c r="H300" s="61">
        <v>8.1999999999999993</v>
      </c>
      <c r="I300" s="64">
        <v>29.3</v>
      </c>
      <c r="J300" s="61">
        <v>205</v>
      </c>
      <c r="K300" s="49"/>
      <c r="L300" s="67">
        <v>5.8</v>
      </c>
    </row>
    <row r="301" spans="1:12" ht="15">
      <c r="A301" s="25"/>
      <c r="B301" s="16"/>
      <c r="C301" s="11"/>
      <c r="D301" s="6" t="s">
        <v>22</v>
      </c>
      <c r="E301" s="59" t="s">
        <v>65</v>
      </c>
      <c r="F301" s="62">
        <v>200</v>
      </c>
      <c r="G301" s="62">
        <v>4.2</v>
      </c>
      <c r="H301" s="62">
        <v>3.6</v>
      </c>
      <c r="I301" s="65">
        <v>17.28</v>
      </c>
      <c r="J301" s="62">
        <v>118.6</v>
      </c>
      <c r="K301" s="52"/>
      <c r="L301" s="68">
        <v>7.2</v>
      </c>
    </row>
    <row r="302" spans="1:12" ht="15">
      <c r="A302" s="25"/>
      <c r="B302" s="16"/>
      <c r="C302" s="11"/>
      <c r="D302" s="7" t="s">
        <v>23</v>
      </c>
      <c r="E302" s="59" t="s">
        <v>47</v>
      </c>
      <c r="F302" s="62">
        <v>35</v>
      </c>
      <c r="G302" s="62">
        <v>2.76</v>
      </c>
      <c r="H302" s="62">
        <v>0.35</v>
      </c>
      <c r="I302" s="65">
        <v>16.8</v>
      </c>
      <c r="J302" s="62">
        <v>76.650000000000006</v>
      </c>
      <c r="K302" s="52"/>
      <c r="L302" s="68">
        <v>1.1000000000000001</v>
      </c>
    </row>
    <row r="303" spans="1:12" ht="15">
      <c r="A303" s="25"/>
      <c r="B303" s="16"/>
      <c r="C303" s="11"/>
      <c r="D303" s="7"/>
      <c r="E303" s="59" t="s">
        <v>66</v>
      </c>
      <c r="F303" s="62">
        <v>60</v>
      </c>
      <c r="G303" s="62">
        <v>6.3</v>
      </c>
      <c r="H303" s="62">
        <v>9.1</v>
      </c>
      <c r="I303" s="65">
        <v>19.399999999999999</v>
      </c>
      <c r="J303" s="62">
        <v>185.3</v>
      </c>
      <c r="K303" s="52"/>
      <c r="L303" s="68">
        <v>10</v>
      </c>
    </row>
    <row r="304" spans="1:12" ht="15.75" thickBot="1">
      <c r="A304" s="25"/>
      <c r="B304" s="16"/>
      <c r="C304" s="11"/>
      <c r="D304" s="7"/>
      <c r="E304" s="60"/>
      <c r="F304" s="63"/>
      <c r="G304" s="63"/>
      <c r="H304" s="63"/>
      <c r="I304" s="66"/>
      <c r="J304" s="63"/>
      <c r="K304" s="52"/>
      <c r="L304" s="69"/>
    </row>
    <row r="305" spans="1:12" ht="15.75" thickBot="1">
      <c r="A305" s="25"/>
      <c r="B305" s="16"/>
      <c r="C305" s="11"/>
      <c r="D305" s="6" t="s">
        <v>24</v>
      </c>
      <c r="E305" s="60" t="s">
        <v>82</v>
      </c>
      <c r="F305" s="63">
        <v>150</v>
      </c>
      <c r="G305" s="63">
        <v>0.3</v>
      </c>
      <c r="H305" s="63">
        <v>0</v>
      </c>
      <c r="I305" s="66">
        <v>15.1</v>
      </c>
      <c r="J305" s="63">
        <v>63</v>
      </c>
      <c r="K305" s="52"/>
      <c r="L305" s="69">
        <v>16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645</v>
      </c>
      <c r="G307" s="21">
        <f t="shared" ref="G307" si="199">SUM(G300:G306)</f>
        <v>19.559999999999999</v>
      </c>
      <c r="H307" s="21">
        <f t="shared" ref="H307" si="200">SUM(H300:H306)</f>
        <v>21.25</v>
      </c>
      <c r="I307" s="21">
        <f t="shared" ref="I307" si="201">SUM(I300:I306)</f>
        <v>97.88</v>
      </c>
      <c r="J307" s="21">
        <f t="shared" ref="J307" si="202">SUM(J300:J306)</f>
        <v>648.54999999999995</v>
      </c>
      <c r="K307" s="27"/>
      <c r="L307" s="21">
        <f t="shared" ref="L307:L349" si="203">SUM(L300:L306)</f>
        <v>40.1</v>
      </c>
    </row>
    <row r="308" spans="1:12" ht="1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4">SUM(G308:G310)</f>
        <v>0</v>
      </c>
      <c r="H311" s="21">
        <f t="shared" ref="H311" si="205">SUM(H308:H310)</f>
        <v>0</v>
      </c>
      <c r="I311" s="21">
        <f t="shared" ref="I311" si="206">SUM(I308:I310)</f>
        <v>0</v>
      </c>
      <c r="J311" s="21">
        <f t="shared" ref="J311" si="207">SUM(J308:J310)</f>
        <v>0</v>
      </c>
      <c r="K311" s="27"/>
      <c r="L311" s="21">
        <f t="shared" ref="L311" ca="1" si="208">SUM(L308:L316)</f>
        <v>0</v>
      </c>
    </row>
    <row r="312" spans="1:12" ht="1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9" t="s">
        <v>67</v>
      </c>
      <c r="F313" s="62">
        <v>200</v>
      </c>
      <c r="G313" s="62">
        <v>2.16</v>
      </c>
      <c r="H313" s="62">
        <v>3.84</v>
      </c>
      <c r="I313" s="65">
        <v>13.72</v>
      </c>
      <c r="J313" s="62">
        <v>83.76</v>
      </c>
      <c r="K313" s="52"/>
      <c r="L313" s="68">
        <v>10.7</v>
      </c>
    </row>
    <row r="314" spans="1:12" ht="15">
      <c r="A314" s="25"/>
      <c r="B314" s="16"/>
      <c r="C314" s="11"/>
      <c r="D314" s="7" t="s">
        <v>29</v>
      </c>
      <c r="E314" s="59" t="s">
        <v>68</v>
      </c>
      <c r="F314" s="62">
        <v>120</v>
      </c>
      <c r="G314" s="62">
        <v>14.3</v>
      </c>
      <c r="H314" s="62">
        <v>5.94</v>
      </c>
      <c r="I314" s="65">
        <v>5.28</v>
      </c>
      <c r="J314" s="62">
        <v>120.048</v>
      </c>
      <c r="K314" s="52"/>
      <c r="L314" s="86">
        <v>12</v>
      </c>
    </row>
    <row r="315" spans="1:12" ht="15">
      <c r="A315" s="25"/>
      <c r="B315" s="16"/>
      <c r="C315" s="11"/>
      <c r="D315" s="7" t="s">
        <v>30</v>
      </c>
      <c r="E315" s="59" t="s">
        <v>62</v>
      </c>
      <c r="F315" s="62">
        <v>200</v>
      </c>
      <c r="G315" s="80">
        <v>4.08</v>
      </c>
      <c r="H315" s="80">
        <v>6.4</v>
      </c>
      <c r="I315" s="82">
        <v>27.26</v>
      </c>
      <c r="J315" s="80">
        <v>183</v>
      </c>
      <c r="K315" s="52"/>
      <c r="L315" s="83"/>
    </row>
    <row r="316" spans="1:12" ht="15">
      <c r="A316" s="25"/>
      <c r="B316" s="16"/>
      <c r="C316" s="11"/>
      <c r="D316" s="7"/>
      <c r="E316" s="59"/>
      <c r="F316" s="62"/>
      <c r="G316" s="62"/>
      <c r="H316" s="62"/>
      <c r="I316" s="65"/>
      <c r="J316" s="62"/>
      <c r="K316" s="52"/>
      <c r="L316" s="68"/>
    </row>
    <row r="317" spans="1:12" ht="15">
      <c r="A317" s="25"/>
      <c r="B317" s="16"/>
      <c r="C317" s="11"/>
      <c r="D317" s="7" t="s">
        <v>32</v>
      </c>
      <c r="E317" s="59" t="s">
        <v>47</v>
      </c>
      <c r="F317" s="62">
        <v>35</v>
      </c>
      <c r="G317" s="62">
        <v>2.76</v>
      </c>
      <c r="H317" s="62">
        <v>0.35</v>
      </c>
      <c r="I317" s="65">
        <v>16.8</v>
      </c>
      <c r="J317" s="62">
        <v>76.650000000000006</v>
      </c>
      <c r="K317" s="52"/>
      <c r="L317" s="68">
        <v>1.2</v>
      </c>
    </row>
    <row r="318" spans="1:12" ht="15">
      <c r="A318" s="25"/>
      <c r="B318" s="16"/>
      <c r="C318" s="11"/>
      <c r="D318" s="7" t="s">
        <v>33</v>
      </c>
      <c r="E318" s="59"/>
      <c r="F318" s="62"/>
      <c r="G318" s="62"/>
      <c r="H318" s="62"/>
      <c r="I318" s="65"/>
      <c r="J318" s="62"/>
      <c r="K318" s="52"/>
      <c r="L318" s="68"/>
    </row>
    <row r="319" spans="1:12" ht="15">
      <c r="A319" s="25"/>
      <c r="B319" s="16"/>
      <c r="C319" s="11"/>
      <c r="D319" s="6" t="s">
        <v>31</v>
      </c>
      <c r="E319" s="84" t="s">
        <v>46</v>
      </c>
      <c r="F319" s="79">
        <v>200</v>
      </c>
      <c r="G319" s="79">
        <v>0.2</v>
      </c>
      <c r="H319" s="79">
        <v>4.0599999999999996</v>
      </c>
      <c r="I319" s="81">
        <v>23.3</v>
      </c>
      <c r="J319" s="79">
        <v>52.5</v>
      </c>
      <c r="K319" s="52"/>
      <c r="L319" s="78">
        <v>3</v>
      </c>
    </row>
    <row r="320" spans="1:12" ht="15.75" thickBot="1">
      <c r="A320" s="25"/>
      <c r="B320" s="16"/>
      <c r="C320" s="11"/>
      <c r="D320" s="6"/>
      <c r="E320" s="50"/>
      <c r="F320" s="51"/>
      <c r="G320" s="63"/>
      <c r="H320" s="63"/>
      <c r="I320" s="66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755</v>
      </c>
      <c r="G321" s="21">
        <f t="shared" ref="G321" si="209">SUM(G312:G320)</f>
        <v>23.499999999999996</v>
      </c>
      <c r="H321" s="21">
        <f t="shared" ref="H321" si="210">SUM(H312:H320)</f>
        <v>20.59</v>
      </c>
      <c r="I321" s="21">
        <f t="shared" ref="I321" si="211">SUM(I312:I320)</f>
        <v>86.36</v>
      </c>
      <c r="J321" s="21">
        <f t="shared" ref="J321" si="212">SUM(J312:J320)</f>
        <v>515.95799999999997</v>
      </c>
      <c r="K321" s="27"/>
      <c r="L321" s="21">
        <f t="shared" ref="L321" ca="1" si="213">SUM(L318:L326)</f>
        <v>0</v>
      </c>
    </row>
    <row r="322" spans="1:12" ht="1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4">SUM(G322:G325)</f>
        <v>0</v>
      </c>
      <c r="H326" s="21">
        <f t="shared" ref="H326" si="215">SUM(H322:H325)</f>
        <v>0</v>
      </c>
      <c r="I326" s="21">
        <f t="shared" ref="I326" si="216">SUM(I322:I325)</f>
        <v>0</v>
      </c>
      <c r="J326" s="21">
        <f t="shared" ref="J326" si="217">SUM(J322:J325)</f>
        <v>0</v>
      </c>
      <c r="K326" s="27"/>
      <c r="L326" s="21">
        <f t="shared" ref="L326" ca="1" si="218">SUM(L319:L325)</f>
        <v>0</v>
      </c>
    </row>
    <row r="327" spans="1:12" ht="1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19">SUM(G327:G332)</f>
        <v>0</v>
      </c>
      <c r="H333" s="21">
        <f t="shared" ref="H333" si="220">SUM(H327:H332)</f>
        <v>0</v>
      </c>
      <c r="I333" s="21">
        <f t="shared" ref="I333" si="221">SUM(I327:I332)</f>
        <v>0</v>
      </c>
      <c r="J333" s="21">
        <f t="shared" ref="J333" si="222">SUM(J327:J332)</f>
        <v>0</v>
      </c>
      <c r="K333" s="27"/>
      <c r="L333" s="21">
        <f t="shared" ref="L333" ca="1" si="223">SUM(L327:L335)</f>
        <v>0</v>
      </c>
    </row>
    <row r="334" spans="1:12" ht="1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4">SUM(G334:G339)</f>
        <v>0</v>
      </c>
      <c r="H340" s="21">
        <f t="shared" ref="H340" si="225">SUM(H334:H339)</f>
        <v>0</v>
      </c>
      <c r="I340" s="21">
        <f t="shared" ref="I340" si="226">SUM(I334:I339)</f>
        <v>0</v>
      </c>
      <c r="J340" s="21">
        <f t="shared" ref="J340" si="227">SUM(J334:J339)</f>
        <v>0</v>
      </c>
      <c r="K340" s="27"/>
      <c r="L340" s="21">
        <f t="shared" ref="L340" ca="1" si="228">SUM(L334:L342)</f>
        <v>0</v>
      </c>
    </row>
    <row r="341" spans="1:12" ht="15.75" customHeight="1" thickBot="1">
      <c r="A341" s="31">
        <f>A300</f>
        <v>2</v>
      </c>
      <c r="B341" s="32">
        <f>B300</f>
        <v>8</v>
      </c>
      <c r="C341" s="92" t="s">
        <v>4</v>
      </c>
      <c r="D341" s="93"/>
      <c r="E341" s="33"/>
      <c r="F341" s="34">
        <f>F307+F311+F321+F326+F333+F340</f>
        <v>1400</v>
      </c>
      <c r="G341" s="34">
        <f t="shared" ref="G341" si="229">G307+G311+G321+G326+G333+G340</f>
        <v>43.059999999999995</v>
      </c>
      <c r="H341" s="34">
        <f t="shared" ref="H341" si="230">H307+H311+H321+H326+H333+H340</f>
        <v>41.84</v>
      </c>
      <c r="I341" s="34">
        <f t="shared" ref="I341" si="231">I307+I311+I321+I326+I333+I340</f>
        <v>184.24</v>
      </c>
      <c r="J341" s="34">
        <f t="shared" ref="J341" si="232">J307+J311+J321+J326+J333+J340</f>
        <v>1164.5079999999998</v>
      </c>
      <c r="K341" s="35"/>
      <c r="L341" s="34">
        <f t="shared" ref="L341" ca="1" si="233">L307+L311+L321+L326+L333+L340</f>
        <v>0</v>
      </c>
    </row>
    <row r="342" spans="1:12" ht="15">
      <c r="A342" s="15">
        <v>2</v>
      </c>
      <c r="B342" s="16">
        <v>9</v>
      </c>
      <c r="C342" s="24" t="s">
        <v>20</v>
      </c>
      <c r="D342" s="5" t="s">
        <v>21</v>
      </c>
      <c r="E342" s="58" t="s">
        <v>45</v>
      </c>
      <c r="F342" s="61">
        <v>200</v>
      </c>
      <c r="G342" s="61">
        <v>5.75</v>
      </c>
      <c r="H342" s="61">
        <v>4.0599999999999996</v>
      </c>
      <c r="I342" s="64">
        <v>25.76</v>
      </c>
      <c r="J342" s="61">
        <v>162.5</v>
      </c>
      <c r="K342" s="49"/>
      <c r="L342" s="67">
        <v>9.3000000000000007</v>
      </c>
    </row>
    <row r="343" spans="1:12" ht="15">
      <c r="A343" s="15"/>
      <c r="B343" s="16"/>
      <c r="C343" s="11"/>
      <c r="D343" s="87" t="s">
        <v>22</v>
      </c>
      <c r="E343" s="59" t="s">
        <v>46</v>
      </c>
      <c r="F343" s="62">
        <v>200</v>
      </c>
      <c r="G343" s="62">
        <v>0.2</v>
      </c>
      <c r="H343" s="62">
        <v>4.0599999999999996</v>
      </c>
      <c r="I343" s="65">
        <v>23.3</v>
      </c>
      <c r="J343" s="62">
        <v>52.5</v>
      </c>
      <c r="K343" s="52"/>
      <c r="L343" s="68">
        <v>3</v>
      </c>
    </row>
    <row r="344" spans="1:12" ht="15">
      <c r="A344" s="15"/>
      <c r="B344" s="16"/>
      <c r="C344" s="11"/>
      <c r="D344" s="88" t="s">
        <v>23</v>
      </c>
      <c r="E344" s="59" t="s">
        <v>47</v>
      </c>
      <c r="F344" s="62">
        <v>35</v>
      </c>
      <c r="G344" s="62">
        <v>2.76</v>
      </c>
      <c r="H344" s="62">
        <v>0.35</v>
      </c>
      <c r="I344" s="65">
        <v>16.8</v>
      </c>
      <c r="J344" s="62">
        <v>76.650000000000006</v>
      </c>
      <c r="K344" s="52"/>
      <c r="L344" s="68">
        <v>1.1000000000000001</v>
      </c>
    </row>
    <row r="345" spans="1:12" ht="15">
      <c r="A345" s="15"/>
      <c r="B345" s="16"/>
      <c r="C345" s="11"/>
      <c r="D345" s="7"/>
      <c r="E345" s="59" t="s">
        <v>48</v>
      </c>
      <c r="F345" s="62">
        <v>20</v>
      </c>
      <c r="G345" s="62">
        <v>4.5999999999999996</v>
      </c>
      <c r="H345" s="62">
        <v>5.8</v>
      </c>
      <c r="I345" s="65">
        <v>0</v>
      </c>
      <c r="J345" s="62">
        <v>72</v>
      </c>
      <c r="K345" s="52"/>
      <c r="L345" s="68">
        <v>9</v>
      </c>
    </row>
    <row r="346" spans="1:12" ht="15.75" thickBot="1">
      <c r="A346" s="15"/>
      <c r="B346" s="16"/>
      <c r="C346" s="11"/>
      <c r="D346" s="7"/>
      <c r="E346" s="60" t="s">
        <v>49</v>
      </c>
      <c r="F346" s="63">
        <v>10</v>
      </c>
      <c r="G346" s="63">
        <v>0.08</v>
      </c>
      <c r="H346" s="63">
        <v>5.2</v>
      </c>
      <c r="I346" s="66">
        <v>0.12</v>
      </c>
      <c r="J346" s="63">
        <v>66.099999999999994</v>
      </c>
      <c r="K346" s="52"/>
      <c r="L346" s="69">
        <v>4.2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465</v>
      </c>
      <c r="G349" s="21">
        <f t="shared" ref="G349" si="234">SUM(G342:G348)</f>
        <v>13.39</v>
      </c>
      <c r="H349" s="21">
        <f t="shared" ref="H349" si="235">SUM(H342:H348)</f>
        <v>19.47</v>
      </c>
      <c r="I349" s="21">
        <f t="shared" ref="I349" si="236">SUM(I342:I348)</f>
        <v>65.98</v>
      </c>
      <c r="J349" s="21">
        <f t="shared" ref="J349" si="237">SUM(J342:J348)</f>
        <v>429.75</v>
      </c>
      <c r="K349" s="27"/>
      <c r="L349" s="21">
        <f t="shared" si="203"/>
        <v>26.599999999999998</v>
      </c>
    </row>
    <row r="350" spans="1:12" ht="1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38">SUM(G350:G352)</f>
        <v>0</v>
      </c>
      <c r="H353" s="21">
        <f t="shared" ref="H353" si="239">SUM(H350:H352)</f>
        <v>0</v>
      </c>
      <c r="I353" s="21">
        <f t="shared" ref="I353" si="240">SUM(I350:I352)</f>
        <v>0</v>
      </c>
      <c r="J353" s="21">
        <f t="shared" ref="J353" si="241">SUM(J350:J352)</f>
        <v>0</v>
      </c>
      <c r="K353" s="27"/>
      <c r="L353" s="21">
        <f t="shared" ref="L353" ca="1" si="242">SUM(L350:L358)</f>
        <v>0</v>
      </c>
    </row>
    <row r="354" spans="1:12" ht="1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9" t="s">
        <v>50</v>
      </c>
      <c r="F355" s="62">
        <v>200</v>
      </c>
      <c r="G355" s="62">
        <v>3.36</v>
      </c>
      <c r="H355" s="62">
        <v>3.4</v>
      </c>
      <c r="I355" s="65">
        <v>12.2</v>
      </c>
      <c r="J355" s="62">
        <v>94.72</v>
      </c>
      <c r="K355" s="52"/>
      <c r="L355" s="68">
        <v>3.81</v>
      </c>
    </row>
    <row r="356" spans="1:12" ht="15">
      <c r="A356" s="15"/>
      <c r="B356" s="16"/>
      <c r="C356" s="11"/>
      <c r="D356" s="7" t="s">
        <v>29</v>
      </c>
      <c r="E356" s="59" t="s">
        <v>51</v>
      </c>
      <c r="F356" s="62">
        <v>100</v>
      </c>
      <c r="G356" s="62">
        <v>10.6</v>
      </c>
      <c r="H356" s="62">
        <v>11.1</v>
      </c>
      <c r="I356" s="65">
        <v>7.75</v>
      </c>
      <c r="J356" s="62">
        <v>109.3</v>
      </c>
      <c r="K356" s="52"/>
      <c r="L356" s="68">
        <v>16.59</v>
      </c>
    </row>
    <row r="357" spans="1:12" ht="15">
      <c r="A357" s="15"/>
      <c r="B357" s="16"/>
      <c r="C357" s="11"/>
      <c r="D357" s="7" t="s">
        <v>30</v>
      </c>
      <c r="E357" s="59" t="s">
        <v>52</v>
      </c>
      <c r="F357" s="62">
        <v>150</v>
      </c>
      <c r="G357" s="80">
        <v>3.3</v>
      </c>
      <c r="H357" s="80">
        <v>6.6</v>
      </c>
      <c r="I357" s="82">
        <v>32.5</v>
      </c>
      <c r="J357" s="80">
        <v>171.9</v>
      </c>
      <c r="K357" s="52"/>
      <c r="L357" s="78">
        <v>5.4</v>
      </c>
    </row>
    <row r="358" spans="1:12" ht="15">
      <c r="A358" s="15"/>
      <c r="B358" s="16"/>
      <c r="C358" s="11"/>
      <c r="D358" s="7"/>
      <c r="E358" s="59"/>
      <c r="F358" s="62"/>
      <c r="G358" s="62"/>
      <c r="H358" s="62"/>
      <c r="I358" s="65"/>
      <c r="J358" s="62"/>
      <c r="K358" s="52"/>
      <c r="L358" s="68"/>
    </row>
    <row r="359" spans="1:12" ht="15">
      <c r="A359" s="15"/>
      <c r="B359" s="16"/>
      <c r="C359" s="11"/>
      <c r="D359" s="7" t="s">
        <v>32</v>
      </c>
      <c r="E359" s="59" t="s">
        <v>47</v>
      </c>
      <c r="F359" s="62">
        <v>35</v>
      </c>
      <c r="G359" s="62">
        <v>2.76</v>
      </c>
      <c r="H359" s="62">
        <v>0.35</v>
      </c>
      <c r="I359" s="65">
        <v>16.8</v>
      </c>
      <c r="J359" s="62">
        <v>76.650000000000006</v>
      </c>
      <c r="K359" s="52"/>
      <c r="L359" s="78">
        <v>1.2</v>
      </c>
    </row>
    <row r="360" spans="1:12" ht="15">
      <c r="A360" s="15"/>
      <c r="B360" s="16"/>
      <c r="C360" s="11"/>
      <c r="D360" s="7" t="s">
        <v>33</v>
      </c>
      <c r="E360" s="59"/>
      <c r="F360" s="62"/>
      <c r="G360" s="62"/>
      <c r="H360" s="62"/>
      <c r="I360" s="65"/>
      <c r="J360" s="62"/>
      <c r="K360" s="52"/>
      <c r="L360" s="68"/>
    </row>
    <row r="361" spans="1:12" ht="15">
      <c r="A361" s="15"/>
      <c r="B361" s="16"/>
      <c r="C361" s="11"/>
      <c r="D361" s="6"/>
      <c r="E361" s="59" t="s">
        <v>70</v>
      </c>
      <c r="F361" s="62">
        <v>30</v>
      </c>
      <c r="G361" s="80">
        <v>0.4</v>
      </c>
      <c r="H361" s="80">
        <v>1.1000000000000001</v>
      </c>
      <c r="I361" s="82">
        <v>3.7</v>
      </c>
      <c r="J361" s="80">
        <v>35.9</v>
      </c>
      <c r="K361" s="52"/>
      <c r="L361" s="78">
        <v>1.8</v>
      </c>
    </row>
    <row r="362" spans="1:12" ht="15.75" thickBot="1">
      <c r="A362" s="15"/>
      <c r="B362" s="16"/>
      <c r="C362" s="11"/>
      <c r="D362" s="87" t="s">
        <v>31</v>
      </c>
      <c r="E362" s="60" t="s">
        <v>69</v>
      </c>
      <c r="F362" s="63">
        <v>200</v>
      </c>
      <c r="G362" s="63">
        <v>1</v>
      </c>
      <c r="H362" s="63">
        <v>0</v>
      </c>
      <c r="I362" s="66">
        <v>20</v>
      </c>
      <c r="J362" s="63">
        <v>92</v>
      </c>
      <c r="K362" s="52"/>
      <c r="L362" s="69">
        <v>12</v>
      </c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715</v>
      </c>
      <c r="G363" s="21">
        <f t="shared" ref="G363" si="243">SUM(G354:G362)</f>
        <v>21.419999999999995</v>
      </c>
      <c r="H363" s="21">
        <f t="shared" ref="H363" si="244">SUM(H354:H362)</f>
        <v>22.550000000000004</v>
      </c>
      <c r="I363" s="21">
        <f t="shared" ref="I363" si="245">SUM(I354:I362)</f>
        <v>92.95</v>
      </c>
      <c r="J363" s="21">
        <f t="shared" ref="J363" si="246">SUM(J354:J362)</f>
        <v>580.46999999999991</v>
      </c>
      <c r="K363" s="27"/>
      <c r="L363" s="21">
        <v>67.400000000000006</v>
      </c>
    </row>
    <row r="364" spans="1:12" ht="1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47">SUM(G364:G367)</f>
        <v>0</v>
      </c>
      <c r="H368" s="21">
        <f t="shared" ref="H368" si="248">SUM(H364:H367)</f>
        <v>0</v>
      </c>
      <c r="I368" s="21">
        <f t="shared" ref="I368" si="249">SUM(I364:I367)</f>
        <v>0</v>
      </c>
      <c r="J368" s="21">
        <f t="shared" ref="J368" si="250">SUM(J364:J367)</f>
        <v>0</v>
      </c>
      <c r="K368" s="27"/>
      <c r="L368" s="21">
        <f t="shared" ref="L368" si="251">SUM(L361:L367)</f>
        <v>81.2</v>
      </c>
    </row>
    <row r="369" spans="1:12" ht="1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2">SUM(G369:G374)</f>
        <v>0</v>
      </c>
      <c r="H375" s="21">
        <f t="shared" ref="H375" si="253">SUM(H369:H374)</f>
        <v>0</v>
      </c>
      <c r="I375" s="21">
        <f t="shared" ref="I375" si="254">SUM(I369:I374)</f>
        <v>0</v>
      </c>
      <c r="J375" s="21">
        <f t="shared" ref="J375" si="255">SUM(J369:J374)</f>
        <v>0</v>
      </c>
      <c r="K375" s="27"/>
      <c r="L375" s="21">
        <f t="shared" ref="L375" ca="1" si="256">SUM(L369:L377)</f>
        <v>0</v>
      </c>
    </row>
    <row r="376" spans="1:12" ht="1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7">SUM(G376:G381)</f>
        <v>0</v>
      </c>
      <c r="H382" s="21">
        <f t="shared" ref="H382" si="258">SUM(H376:H381)</f>
        <v>0</v>
      </c>
      <c r="I382" s="21">
        <f t="shared" ref="I382" si="259">SUM(I376:I381)</f>
        <v>0</v>
      </c>
      <c r="J382" s="21">
        <f t="shared" ref="J382" si="260">SUM(J376:J381)</f>
        <v>0</v>
      </c>
      <c r="K382" s="27"/>
      <c r="L382" s="21">
        <f t="shared" ref="L382" ca="1" si="261">SUM(L376:L384)</f>
        <v>0</v>
      </c>
    </row>
    <row r="383" spans="1:12" ht="15.75" customHeight="1" thickBot="1">
      <c r="A383" s="36">
        <f>A342</f>
        <v>2</v>
      </c>
      <c r="B383" s="36">
        <f>B342</f>
        <v>9</v>
      </c>
      <c r="C383" s="92" t="s">
        <v>4</v>
      </c>
      <c r="D383" s="93"/>
      <c r="E383" s="33"/>
      <c r="F383" s="34">
        <f>F349+F353+F363+F368+F375+F382</f>
        <v>1180</v>
      </c>
      <c r="G383" s="34">
        <f t="shared" ref="G383" si="262">G349+G353+G363+G368+G375+G382</f>
        <v>34.809999999999995</v>
      </c>
      <c r="H383" s="34">
        <f t="shared" ref="H383" si="263">H349+H353+H363+H368+H375+H382</f>
        <v>42.02</v>
      </c>
      <c r="I383" s="34">
        <f t="shared" ref="I383" si="264">I349+I353+I363+I368+I375+I382</f>
        <v>158.93</v>
      </c>
      <c r="J383" s="34">
        <f t="shared" ref="J383" si="265">J349+J353+J363+J368+J375+J382</f>
        <v>1010.2199999999999</v>
      </c>
      <c r="K383" s="35"/>
      <c r="L383" s="34">
        <f t="shared" ref="L383" ca="1" si="266">L349+L353+L363+L368+L375+L382</f>
        <v>0</v>
      </c>
    </row>
    <row r="384" spans="1:12" ht="15">
      <c r="A384" s="22">
        <v>2</v>
      </c>
      <c r="B384" s="23">
        <v>10</v>
      </c>
      <c r="C384" s="24" t="s">
        <v>20</v>
      </c>
      <c r="D384" s="5" t="s">
        <v>21</v>
      </c>
      <c r="E384" s="58" t="s">
        <v>55</v>
      </c>
      <c r="F384" s="61">
        <v>210</v>
      </c>
      <c r="G384" s="61">
        <v>8.6</v>
      </c>
      <c r="H384" s="61">
        <v>11.5</v>
      </c>
      <c r="I384" s="64">
        <v>45.2</v>
      </c>
      <c r="J384" s="61">
        <v>318.60000000000002</v>
      </c>
      <c r="K384" s="49"/>
      <c r="L384" s="67">
        <v>6.2</v>
      </c>
    </row>
    <row r="385" spans="1:12" ht="15">
      <c r="A385" s="25"/>
      <c r="B385" s="16"/>
      <c r="C385" s="11"/>
      <c r="D385" s="87" t="s">
        <v>22</v>
      </c>
      <c r="E385" s="59" t="s">
        <v>56</v>
      </c>
      <c r="F385" s="62">
        <v>200</v>
      </c>
      <c r="G385" s="62">
        <v>3.12</v>
      </c>
      <c r="H385" s="62">
        <v>2.66</v>
      </c>
      <c r="I385" s="65">
        <v>14.18</v>
      </c>
      <c r="J385" s="62">
        <v>93.34</v>
      </c>
      <c r="K385" s="52"/>
      <c r="L385" s="68">
        <v>4.2</v>
      </c>
    </row>
    <row r="386" spans="1:12" ht="15">
      <c r="A386" s="25"/>
      <c r="B386" s="16"/>
      <c r="C386" s="11"/>
      <c r="D386" s="88" t="s">
        <v>23</v>
      </c>
      <c r="E386" s="59" t="s">
        <v>47</v>
      </c>
      <c r="F386" s="62">
        <v>35</v>
      </c>
      <c r="G386" s="62">
        <v>2.76</v>
      </c>
      <c r="H386" s="62">
        <v>0.35</v>
      </c>
      <c r="I386" s="65">
        <v>16.8</v>
      </c>
      <c r="J386" s="62">
        <v>76.650000000000006</v>
      </c>
      <c r="K386" s="52"/>
      <c r="L386" s="68">
        <v>1.1000000000000001</v>
      </c>
    </row>
    <row r="387" spans="1:12" ht="15">
      <c r="A387" s="25"/>
      <c r="B387" s="16"/>
      <c r="C387" s="11"/>
      <c r="D387" s="7"/>
      <c r="E387" s="59" t="s">
        <v>57</v>
      </c>
      <c r="F387" s="62">
        <v>35</v>
      </c>
      <c r="G387" s="62">
        <v>6.1</v>
      </c>
      <c r="H387" s="62">
        <v>9.1999999999999993</v>
      </c>
      <c r="I387" s="65">
        <v>12.3</v>
      </c>
      <c r="J387" s="62">
        <v>138.6</v>
      </c>
      <c r="K387" s="52"/>
      <c r="L387" s="68">
        <v>4.7</v>
      </c>
    </row>
    <row r="388" spans="1:12" ht="15.75" thickBot="1">
      <c r="A388" s="25"/>
      <c r="B388" s="16"/>
      <c r="C388" s="11"/>
      <c r="D388" s="7"/>
      <c r="E388" s="60"/>
      <c r="F388" s="63"/>
      <c r="G388" s="63"/>
      <c r="H388" s="63"/>
      <c r="I388" s="66"/>
      <c r="J388" s="63"/>
      <c r="K388" s="52"/>
      <c r="L388" s="69"/>
    </row>
    <row r="389" spans="1:12" ht="15.75" thickBot="1">
      <c r="A389" s="25"/>
      <c r="B389" s="16"/>
      <c r="C389" s="11"/>
      <c r="D389" s="87" t="s">
        <v>24</v>
      </c>
      <c r="E389" s="60" t="s">
        <v>81</v>
      </c>
      <c r="F389" s="63">
        <v>120</v>
      </c>
      <c r="G389" s="63">
        <v>0.7</v>
      </c>
      <c r="H389" s="63">
        <v>0</v>
      </c>
      <c r="I389" s="66">
        <v>8.1999999999999993</v>
      </c>
      <c r="J389" s="63">
        <v>39</v>
      </c>
      <c r="K389" s="52"/>
      <c r="L389" s="69">
        <v>16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600</v>
      </c>
      <c r="G391" s="21">
        <f t="shared" ref="G391" si="267">SUM(G384:G390)</f>
        <v>21.279999999999998</v>
      </c>
      <c r="H391" s="21">
        <f t="shared" ref="H391" si="268">SUM(H384:H390)</f>
        <v>23.71</v>
      </c>
      <c r="I391" s="21">
        <f t="shared" ref="I391" si="269">SUM(I384:I390)</f>
        <v>96.68</v>
      </c>
      <c r="J391" s="21">
        <f t="shared" ref="J391" si="270">SUM(J384:J390)</f>
        <v>666.19</v>
      </c>
      <c r="K391" s="27"/>
      <c r="L391" s="21">
        <f t="shared" ref="L391:L433" si="271">SUM(L384:L390)</f>
        <v>32.200000000000003</v>
      </c>
    </row>
    <row r="392" spans="1:12" ht="1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2">SUM(G392:G394)</f>
        <v>0</v>
      </c>
      <c r="H395" s="21">
        <f t="shared" ref="H395" si="273">SUM(H392:H394)</f>
        <v>0</v>
      </c>
      <c r="I395" s="21">
        <f t="shared" ref="I395" si="274">SUM(I392:I394)</f>
        <v>0</v>
      </c>
      <c r="J395" s="21">
        <f t="shared" ref="J395" si="275">SUM(J392:J394)</f>
        <v>0</v>
      </c>
      <c r="K395" s="27"/>
      <c r="L395" s="21">
        <f t="shared" ref="L395" ca="1" si="276">SUM(L392:L400)</f>
        <v>0</v>
      </c>
    </row>
    <row r="396" spans="1:12" ht="15">
      <c r="A396" s="28">
        <f>A384</f>
        <v>2</v>
      </c>
      <c r="B396" s="14">
        <f>B384</f>
        <v>10</v>
      </c>
      <c r="C396" s="10" t="s">
        <v>26</v>
      </c>
      <c r="D396" s="7"/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9" t="s">
        <v>60</v>
      </c>
      <c r="F397" s="62">
        <v>200</v>
      </c>
      <c r="G397" s="62">
        <v>6.3</v>
      </c>
      <c r="H397" s="62">
        <v>5.7</v>
      </c>
      <c r="I397" s="65">
        <v>10.9</v>
      </c>
      <c r="J397" s="62">
        <v>128</v>
      </c>
      <c r="K397" s="52"/>
      <c r="L397" s="68">
        <v>7.1</v>
      </c>
    </row>
    <row r="398" spans="1:12" ht="15">
      <c r="A398" s="25"/>
      <c r="B398" s="16"/>
      <c r="C398" s="11"/>
      <c r="D398" s="7" t="s">
        <v>29</v>
      </c>
      <c r="E398" s="59" t="s">
        <v>61</v>
      </c>
      <c r="F398" s="62">
        <v>80</v>
      </c>
      <c r="G398" s="99">
        <v>11.8</v>
      </c>
      <c r="H398" s="101">
        <v>17.5</v>
      </c>
      <c r="I398" s="103">
        <v>10.01</v>
      </c>
      <c r="J398" s="101">
        <v>354.6</v>
      </c>
      <c r="K398" s="52"/>
      <c r="L398" s="94">
        <v>21.4</v>
      </c>
    </row>
    <row r="399" spans="1:12" ht="15">
      <c r="A399" s="25"/>
      <c r="B399" s="16"/>
      <c r="C399" s="11"/>
      <c r="D399" s="7" t="s">
        <v>30</v>
      </c>
      <c r="E399" s="59" t="s">
        <v>62</v>
      </c>
      <c r="F399" s="62">
        <v>200</v>
      </c>
      <c r="G399" s="100"/>
      <c r="H399" s="102"/>
      <c r="I399" s="104"/>
      <c r="J399" s="102"/>
      <c r="K399" s="52"/>
      <c r="L399" s="95"/>
    </row>
    <row r="400" spans="1:12" ht="15">
      <c r="A400" s="25"/>
      <c r="B400" s="16"/>
      <c r="C400" s="11"/>
      <c r="D400" s="7"/>
      <c r="E400" s="59"/>
      <c r="F400" s="62"/>
      <c r="G400" s="62"/>
      <c r="H400" s="62"/>
      <c r="I400" s="65"/>
      <c r="J400" s="62"/>
      <c r="K400" s="52"/>
      <c r="L400" s="68"/>
    </row>
    <row r="401" spans="1:12" ht="15">
      <c r="A401" s="25"/>
      <c r="B401" s="16"/>
      <c r="C401" s="11"/>
      <c r="D401" s="7" t="s">
        <v>32</v>
      </c>
      <c r="E401" s="59" t="s">
        <v>47</v>
      </c>
      <c r="F401" s="62">
        <v>35</v>
      </c>
      <c r="G401" s="62">
        <v>2.76</v>
      </c>
      <c r="H401" s="62">
        <v>0.35</v>
      </c>
      <c r="I401" s="65">
        <v>16.8</v>
      </c>
      <c r="J401" s="62">
        <v>76.650000000000006</v>
      </c>
      <c r="K401" s="52"/>
      <c r="L401" s="68">
        <v>1.2</v>
      </c>
    </row>
    <row r="402" spans="1:12" ht="15">
      <c r="A402" s="25"/>
      <c r="B402" s="16"/>
      <c r="C402" s="11"/>
      <c r="D402" s="7" t="s">
        <v>33</v>
      </c>
      <c r="E402" s="59"/>
      <c r="F402" s="62"/>
      <c r="G402" s="62"/>
      <c r="H402" s="62"/>
      <c r="I402" s="65"/>
      <c r="J402" s="62"/>
      <c r="K402" s="52"/>
      <c r="L402" s="68"/>
    </row>
    <row r="403" spans="1:12" ht="15">
      <c r="A403" s="25"/>
      <c r="B403" s="16"/>
      <c r="C403" s="11"/>
      <c r="D403" s="87" t="s">
        <v>27</v>
      </c>
      <c r="E403" s="85" t="s">
        <v>75</v>
      </c>
      <c r="F403" s="62">
        <v>80</v>
      </c>
      <c r="G403" s="80">
        <v>1.32</v>
      </c>
      <c r="H403" s="80">
        <v>3.2</v>
      </c>
      <c r="I403" s="82">
        <v>3.9</v>
      </c>
      <c r="J403" s="80">
        <v>32.5</v>
      </c>
      <c r="K403" s="52"/>
      <c r="L403" s="68">
        <v>3.9</v>
      </c>
    </row>
    <row r="404" spans="1:12" ht="15.75" thickBot="1">
      <c r="A404" s="25"/>
      <c r="B404" s="16"/>
      <c r="C404" s="11"/>
      <c r="D404" s="87" t="s">
        <v>31</v>
      </c>
      <c r="E404" s="60" t="s">
        <v>63</v>
      </c>
      <c r="F404" s="63">
        <v>200</v>
      </c>
      <c r="G404" s="63">
        <v>1</v>
      </c>
      <c r="H404" s="63">
        <v>0</v>
      </c>
      <c r="I404" s="66">
        <v>27</v>
      </c>
      <c r="J404" s="63">
        <v>107</v>
      </c>
      <c r="K404" s="52"/>
      <c r="L404" s="69">
        <v>1.6</v>
      </c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795</v>
      </c>
      <c r="G405" s="21">
        <f t="shared" ref="G405" si="277">SUM(G396:G404)</f>
        <v>23.18</v>
      </c>
      <c r="H405" s="21">
        <f t="shared" ref="H405" si="278">SUM(H396:H404)</f>
        <v>26.75</v>
      </c>
      <c r="I405" s="21">
        <f t="shared" ref="I405" si="279">SUM(I396:I404)</f>
        <v>68.61</v>
      </c>
      <c r="J405" s="21">
        <f t="shared" ref="J405" si="280">SUM(J396:J404)</f>
        <v>698.75</v>
      </c>
      <c r="K405" s="27"/>
      <c r="L405" s="21"/>
    </row>
    <row r="406" spans="1:12" ht="1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1">SUM(G406:G409)</f>
        <v>0</v>
      </c>
      <c r="H410" s="21">
        <f t="shared" ref="H410" si="282">SUM(H406:H409)</f>
        <v>0</v>
      </c>
      <c r="I410" s="21">
        <f t="shared" ref="I410" si="283">SUM(I406:I409)</f>
        <v>0</v>
      </c>
      <c r="J410" s="21">
        <f t="shared" ref="J410" si="284">SUM(J406:J409)</f>
        <v>0</v>
      </c>
      <c r="K410" s="27"/>
      <c r="L410" s="21"/>
    </row>
    <row r="411" spans="1:12" ht="1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5">SUM(G411:G416)</f>
        <v>0</v>
      </c>
      <c r="H417" s="21">
        <f t="shared" ref="H417" si="286">SUM(H411:H416)</f>
        <v>0</v>
      </c>
      <c r="I417" s="21">
        <f t="shared" ref="I417" si="287">SUM(I411:I416)</f>
        <v>0</v>
      </c>
      <c r="J417" s="21">
        <f t="shared" ref="J417" si="288">SUM(J411:J416)</f>
        <v>0</v>
      </c>
      <c r="K417" s="27"/>
      <c r="L417" s="21">
        <f t="shared" ref="L417" ca="1" si="289">SUM(L411:L419)</f>
        <v>0</v>
      </c>
    </row>
    <row r="418" spans="1:12" ht="1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0">SUM(G418:G423)</f>
        <v>0</v>
      </c>
      <c r="H424" s="21">
        <f t="shared" ref="H424" si="291">SUM(H418:H423)</f>
        <v>0</v>
      </c>
      <c r="I424" s="21">
        <f t="shared" ref="I424" si="292">SUM(I418:I423)</f>
        <v>0</v>
      </c>
      <c r="J424" s="21">
        <f t="shared" ref="J424" si="293">SUM(J418:J423)</f>
        <v>0</v>
      </c>
      <c r="K424" s="27"/>
      <c r="L424" s="21">
        <f t="shared" ref="L424" ca="1" si="294">SUM(L418:L426)</f>
        <v>0</v>
      </c>
    </row>
    <row r="425" spans="1:12" ht="15.75" customHeight="1" thickBot="1">
      <c r="A425" s="31">
        <f>A384</f>
        <v>2</v>
      </c>
      <c r="B425" s="32">
        <f>B384</f>
        <v>10</v>
      </c>
      <c r="C425" s="92" t="s">
        <v>4</v>
      </c>
      <c r="D425" s="93"/>
      <c r="E425" s="33"/>
      <c r="F425" s="34">
        <f>F391+F395+F405+F410+F417+F424</f>
        <v>1395</v>
      </c>
      <c r="G425" s="34">
        <f t="shared" ref="G425" si="295">G391+G395+G405+G410+G417+G424</f>
        <v>44.459999999999994</v>
      </c>
      <c r="H425" s="34">
        <f t="shared" ref="H425" si="296">H391+H395+H405+H410+H417+H424</f>
        <v>50.46</v>
      </c>
      <c r="I425" s="34">
        <f t="shared" ref="I425" si="297">I391+I395+I405+I410+I417+I424</f>
        <v>165.29000000000002</v>
      </c>
      <c r="J425" s="34">
        <f t="shared" ref="J425" si="298">J391+J395+J405+J410+J417+J424</f>
        <v>1364.94</v>
      </c>
      <c r="K425" s="35"/>
      <c r="L425" s="34">
        <v>67.400000000000006</v>
      </c>
    </row>
    <row r="426" spans="1:12" ht="15">
      <c r="A426" s="22">
        <v>2</v>
      </c>
      <c r="B426" s="23">
        <v>11</v>
      </c>
      <c r="C426" s="24" t="s">
        <v>20</v>
      </c>
      <c r="D426" s="5" t="s">
        <v>21</v>
      </c>
      <c r="E426" s="58" t="s">
        <v>64</v>
      </c>
      <c r="F426" s="61">
        <v>200</v>
      </c>
      <c r="G426" s="61">
        <v>6</v>
      </c>
      <c r="H426" s="61">
        <v>8.1999999999999993</v>
      </c>
      <c r="I426" s="64">
        <v>29.3</v>
      </c>
      <c r="J426" s="61">
        <v>205</v>
      </c>
      <c r="K426" s="49"/>
      <c r="L426" s="67">
        <v>5.8</v>
      </c>
    </row>
    <row r="427" spans="1:12" ht="15">
      <c r="A427" s="25"/>
      <c r="B427" s="16"/>
      <c r="C427" s="11"/>
      <c r="D427" s="87" t="s">
        <v>22</v>
      </c>
      <c r="E427" s="59" t="s">
        <v>65</v>
      </c>
      <c r="F427" s="62">
        <v>200</v>
      </c>
      <c r="G427" s="62">
        <v>4.2</v>
      </c>
      <c r="H427" s="62">
        <v>3.6</v>
      </c>
      <c r="I427" s="65">
        <v>17.28</v>
      </c>
      <c r="J427" s="62">
        <v>118.6</v>
      </c>
      <c r="K427" s="52"/>
      <c r="L427" s="68">
        <v>7.2</v>
      </c>
    </row>
    <row r="428" spans="1:12" ht="15">
      <c r="A428" s="25"/>
      <c r="B428" s="16"/>
      <c r="C428" s="11"/>
      <c r="D428" s="88" t="s">
        <v>23</v>
      </c>
      <c r="E428" s="59" t="s">
        <v>47</v>
      </c>
      <c r="F428" s="62">
        <v>35</v>
      </c>
      <c r="G428" s="62">
        <v>2.76</v>
      </c>
      <c r="H428" s="62">
        <v>0.35</v>
      </c>
      <c r="I428" s="65">
        <v>16.8</v>
      </c>
      <c r="J428" s="62">
        <v>76.650000000000006</v>
      </c>
      <c r="K428" s="52"/>
      <c r="L428" s="68">
        <v>1.1000000000000001</v>
      </c>
    </row>
    <row r="429" spans="1:12" ht="15">
      <c r="A429" s="25"/>
      <c r="B429" s="16"/>
      <c r="C429" s="11"/>
      <c r="D429" s="7"/>
      <c r="E429" s="59" t="s">
        <v>66</v>
      </c>
      <c r="F429" s="62">
        <v>60</v>
      </c>
      <c r="G429" s="62">
        <v>6.3</v>
      </c>
      <c r="H429" s="62">
        <v>9.1</v>
      </c>
      <c r="I429" s="65">
        <v>19.399999999999999</v>
      </c>
      <c r="J429" s="62">
        <v>185.3</v>
      </c>
      <c r="K429" s="52"/>
      <c r="L429" s="68">
        <v>10</v>
      </c>
    </row>
    <row r="430" spans="1:12" ht="15.75" thickBot="1">
      <c r="A430" s="25"/>
      <c r="B430" s="16"/>
      <c r="C430" s="11"/>
      <c r="D430" s="7"/>
      <c r="E430" s="60"/>
      <c r="F430" s="63"/>
      <c r="G430" s="63"/>
      <c r="H430" s="63"/>
      <c r="I430" s="66"/>
      <c r="J430" s="63"/>
      <c r="K430" s="52"/>
      <c r="L430" s="69"/>
    </row>
    <row r="431" spans="1:12" ht="15.75" thickBot="1">
      <c r="A431" s="25"/>
      <c r="B431" s="16"/>
      <c r="C431" s="11"/>
      <c r="D431" s="87" t="s">
        <v>24</v>
      </c>
      <c r="E431" s="60"/>
      <c r="F431" s="63"/>
      <c r="G431" s="63"/>
      <c r="H431" s="63"/>
      <c r="I431" s="66"/>
      <c r="J431" s="63"/>
      <c r="K431" s="52"/>
      <c r="L431" s="69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495</v>
      </c>
      <c r="G433" s="21">
        <f t="shared" ref="G433" si="299">SUM(G426:G432)</f>
        <v>19.259999999999998</v>
      </c>
      <c r="H433" s="21">
        <f t="shared" ref="H433" si="300">SUM(H426:H432)</f>
        <v>21.25</v>
      </c>
      <c r="I433" s="21">
        <f t="shared" ref="I433" si="301">SUM(I426:I432)</f>
        <v>82.78</v>
      </c>
      <c r="J433" s="21">
        <f t="shared" ref="J433" si="302">SUM(J426:J432)</f>
        <v>585.54999999999995</v>
      </c>
      <c r="K433" s="27"/>
      <c r="L433" s="21">
        <f t="shared" si="271"/>
        <v>24.1</v>
      </c>
    </row>
    <row r="434" spans="1:12" ht="15">
      <c r="A434" s="28">
        <f>A426</f>
        <v>2</v>
      </c>
      <c r="B434" s="14">
        <f>B426</f>
        <v>11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3">SUM(G434:G436)</f>
        <v>0</v>
      </c>
      <c r="H437" s="21">
        <f t="shared" ref="H437" si="304">SUM(H434:H436)</f>
        <v>0</v>
      </c>
      <c r="I437" s="21">
        <f t="shared" ref="I437" si="305">SUM(I434:I436)</f>
        <v>0</v>
      </c>
      <c r="J437" s="21">
        <f t="shared" ref="J437" si="306">SUM(J434:J436)</f>
        <v>0</v>
      </c>
      <c r="K437" s="27"/>
      <c r="L437" s="21">
        <f t="shared" ref="L437" ca="1" si="307">SUM(L434:L442)</f>
        <v>0</v>
      </c>
    </row>
    <row r="438" spans="1:12" ht="15">
      <c r="A438" s="28">
        <f>A426</f>
        <v>2</v>
      </c>
      <c r="B438" s="14">
        <f>B426</f>
        <v>11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9" t="s">
        <v>67</v>
      </c>
      <c r="F439" s="62">
        <v>200</v>
      </c>
      <c r="G439" s="62">
        <v>2.16</v>
      </c>
      <c r="H439" s="62">
        <v>3.84</v>
      </c>
      <c r="I439" s="65">
        <v>13.72</v>
      </c>
      <c r="J439" s="62">
        <v>83.76</v>
      </c>
      <c r="K439" s="52"/>
      <c r="L439" s="68">
        <v>10.7</v>
      </c>
    </row>
    <row r="440" spans="1:12" ht="15">
      <c r="A440" s="25"/>
      <c r="B440" s="16"/>
      <c r="C440" s="11"/>
      <c r="D440" s="7" t="s">
        <v>29</v>
      </c>
      <c r="E440" s="59" t="s">
        <v>68</v>
      </c>
      <c r="F440" s="62">
        <v>120</v>
      </c>
      <c r="G440" s="62">
        <v>14.3</v>
      </c>
      <c r="H440" s="62">
        <v>5.94</v>
      </c>
      <c r="I440" s="65">
        <v>5.28</v>
      </c>
      <c r="J440" s="62">
        <v>120.048</v>
      </c>
      <c r="K440" s="52"/>
      <c r="L440" s="107">
        <v>12.4</v>
      </c>
    </row>
    <row r="441" spans="1:12" ht="15">
      <c r="A441" s="25"/>
      <c r="B441" s="16"/>
      <c r="C441" s="11"/>
      <c r="D441" s="7" t="s">
        <v>30</v>
      </c>
      <c r="E441" s="59" t="s">
        <v>62</v>
      </c>
      <c r="F441" s="62">
        <v>200</v>
      </c>
      <c r="G441" s="80">
        <v>4.08</v>
      </c>
      <c r="H441" s="80">
        <v>6.4</v>
      </c>
      <c r="I441" s="82">
        <v>27.26</v>
      </c>
      <c r="J441" s="80">
        <v>183</v>
      </c>
      <c r="K441" s="52"/>
      <c r="L441" s="108"/>
    </row>
    <row r="442" spans="1:12" ht="15">
      <c r="A442" s="25"/>
      <c r="B442" s="16"/>
      <c r="C442" s="11"/>
      <c r="D442" s="7"/>
      <c r="E442" s="59"/>
      <c r="F442" s="62"/>
      <c r="G442" s="62"/>
      <c r="H442" s="62"/>
      <c r="I442" s="65"/>
      <c r="J442" s="62"/>
      <c r="K442" s="52"/>
      <c r="L442" s="68"/>
    </row>
    <row r="443" spans="1:12" ht="15">
      <c r="A443" s="25"/>
      <c r="B443" s="16"/>
      <c r="C443" s="11"/>
      <c r="D443" s="7" t="s">
        <v>32</v>
      </c>
      <c r="E443" s="59" t="s">
        <v>47</v>
      </c>
      <c r="F443" s="62">
        <v>35</v>
      </c>
      <c r="G443" s="62">
        <v>2.76</v>
      </c>
      <c r="H443" s="62">
        <v>0.35</v>
      </c>
      <c r="I443" s="65">
        <v>16.8</v>
      </c>
      <c r="J443" s="62">
        <v>76.650000000000006</v>
      </c>
      <c r="K443" s="52"/>
      <c r="L443" s="68">
        <v>1.2</v>
      </c>
    </row>
    <row r="444" spans="1:12" ht="15">
      <c r="A444" s="25"/>
      <c r="B444" s="16"/>
      <c r="C444" s="11"/>
      <c r="D444" s="7" t="s">
        <v>33</v>
      </c>
      <c r="E444" s="59"/>
      <c r="F444" s="62"/>
      <c r="G444" s="62"/>
      <c r="H444" s="62"/>
      <c r="I444" s="65"/>
      <c r="J444" s="62"/>
      <c r="K444" s="52"/>
      <c r="L444" s="68"/>
    </row>
    <row r="445" spans="1:12" ht="15">
      <c r="A445" s="25"/>
      <c r="B445" s="16"/>
      <c r="C445" s="11"/>
      <c r="D445" s="87" t="s">
        <v>31</v>
      </c>
      <c r="E445" s="84" t="s">
        <v>46</v>
      </c>
      <c r="F445" s="79">
        <v>200</v>
      </c>
      <c r="G445" s="79">
        <v>0.2</v>
      </c>
      <c r="H445" s="79">
        <v>4.0599999999999996</v>
      </c>
      <c r="I445" s="81">
        <v>23.3</v>
      </c>
      <c r="J445" s="79">
        <v>52.5</v>
      </c>
      <c r="K445" s="52"/>
      <c r="L445" s="78">
        <v>3</v>
      </c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755</v>
      </c>
      <c r="G447" s="21">
        <f t="shared" ref="G447" si="308">SUM(G438:G446)</f>
        <v>23.499999999999996</v>
      </c>
      <c r="H447" s="21">
        <f t="shared" ref="H447" si="309">SUM(H438:H446)</f>
        <v>20.59</v>
      </c>
      <c r="I447" s="21">
        <f t="shared" ref="I447" si="310">SUM(I438:I446)</f>
        <v>86.36</v>
      </c>
      <c r="J447" s="21">
        <f t="shared" ref="J447" si="311">SUM(J438:J446)</f>
        <v>515.95799999999997</v>
      </c>
      <c r="K447" s="27"/>
      <c r="L447" s="21">
        <f t="shared" ref="L447" ca="1" si="312">SUM(L444:L452)</f>
        <v>0</v>
      </c>
    </row>
    <row r="448" spans="1:12" ht="15">
      <c r="A448" s="28">
        <f>A426</f>
        <v>2</v>
      </c>
      <c r="B448" s="14">
        <f>B426</f>
        <v>11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3">SUM(G448:G451)</f>
        <v>0</v>
      </c>
      <c r="H452" s="21">
        <f t="shared" ref="H452" si="314">SUM(H448:H451)</f>
        <v>0</v>
      </c>
      <c r="I452" s="21">
        <f t="shared" ref="I452" si="315">SUM(I448:I451)</f>
        <v>0</v>
      </c>
      <c r="J452" s="21">
        <f t="shared" ref="J452" si="316">SUM(J448:J451)</f>
        <v>0</v>
      </c>
      <c r="K452" s="27"/>
      <c r="L452" s="21">
        <f t="shared" ref="L452" ca="1" si="317">SUM(L445:L451)</f>
        <v>0</v>
      </c>
    </row>
    <row r="453" spans="1:12" ht="15">
      <c r="A453" s="28">
        <f>A426</f>
        <v>2</v>
      </c>
      <c r="B453" s="14">
        <f>B426</f>
        <v>11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18">SUM(G453:G458)</f>
        <v>0</v>
      </c>
      <c r="H459" s="21">
        <f t="shared" ref="H459" si="319">SUM(H453:H458)</f>
        <v>0</v>
      </c>
      <c r="I459" s="21">
        <f t="shared" ref="I459" si="320">SUM(I453:I458)</f>
        <v>0</v>
      </c>
      <c r="J459" s="21">
        <f t="shared" ref="J459" si="321">SUM(J453:J458)</f>
        <v>0</v>
      </c>
      <c r="K459" s="27"/>
      <c r="L459" s="21">
        <f t="shared" ref="L459" ca="1" si="322">SUM(L453:L461)</f>
        <v>0</v>
      </c>
    </row>
    <row r="460" spans="1:12" ht="15">
      <c r="A460" s="28">
        <f>A426</f>
        <v>2</v>
      </c>
      <c r="B460" s="14">
        <f>B426</f>
        <v>11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3">SUM(G460:G465)</f>
        <v>0</v>
      </c>
      <c r="H466" s="21">
        <f t="shared" ref="H466" si="324">SUM(H460:H465)</f>
        <v>0</v>
      </c>
      <c r="I466" s="21">
        <f t="shared" ref="I466" si="325">SUM(I460:I465)</f>
        <v>0</v>
      </c>
      <c r="J466" s="21">
        <f t="shared" ref="J466" si="326">SUM(J460:J465)</f>
        <v>0</v>
      </c>
      <c r="K466" s="27"/>
      <c r="L466" s="21">
        <f t="shared" ref="L466" ca="1" si="327">SUM(L460:L468)</f>
        <v>0</v>
      </c>
    </row>
    <row r="467" spans="1:12" ht="15.75" customHeight="1" thickBot="1">
      <c r="A467" s="31">
        <f>A426</f>
        <v>2</v>
      </c>
      <c r="B467" s="32">
        <f>B426</f>
        <v>11</v>
      </c>
      <c r="C467" s="92" t="s">
        <v>4</v>
      </c>
      <c r="D467" s="93"/>
      <c r="E467" s="33"/>
      <c r="F467" s="34">
        <f>F433+F437+F447+F452+F459+F466</f>
        <v>1250</v>
      </c>
      <c r="G467" s="34">
        <f t="shared" ref="G467" si="328">G433+G437+G447+G452+G459+G466</f>
        <v>42.759999999999991</v>
      </c>
      <c r="H467" s="34">
        <f t="shared" ref="H467" si="329">H433+H437+H447+H452+H459+H466</f>
        <v>41.84</v>
      </c>
      <c r="I467" s="34">
        <f t="shared" ref="I467" si="330">I433+I437+I447+I452+I459+I466</f>
        <v>169.14</v>
      </c>
      <c r="J467" s="34">
        <f t="shared" ref="J467" si="331">J433+J437+J447+J452+J459+J466</f>
        <v>1101.5079999999998</v>
      </c>
      <c r="K467" s="35"/>
      <c r="L467" s="34">
        <v>67.400000000000006</v>
      </c>
    </row>
    <row r="468" spans="1:12" ht="15">
      <c r="A468" s="22">
        <v>2</v>
      </c>
      <c r="B468" s="23">
        <v>12</v>
      </c>
      <c r="C468" s="24" t="s">
        <v>20</v>
      </c>
      <c r="D468" s="5" t="s">
        <v>21</v>
      </c>
      <c r="E468" s="58" t="s">
        <v>45</v>
      </c>
      <c r="F468" s="61">
        <v>200</v>
      </c>
      <c r="G468" s="61">
        <v>5.75</v>
      </c>
      <c r="H468" s="61">
        <v>4.0599999999999996</v>
      </c>
      <c r="I468" s="64">
        <v>25.76</v>
      </c>
      <c r="J468" s="61">
        <v>162.5</v>
      </c>
      <c r="K468" s="49"/>
      <c r="L468" s="67">
        <v>9.3000000000000007</v>
      </c>
    </row>
    <row r="469" spans="1:12" ht="15">
      <c r="A469" s="25"/>
      <c r="B469" s="16"/>
      <c r="C469" s="11"/>
      <c r="D469" s="87" t="s">
        <v>22</v>
      </c>
      <c r="E469" s="59" t="s">
        <v>46</v>
      </c>
      <c r="F469" s="62">
        <v>200</v>
      </c>
      <c r="G469" s="62">
        <v>0.2</v>
      </c>
      <c r="H469" s="62">
        <v>4.0599999999999996</v>
      </c>
      <c r="I469" s="65">
        <v>23.3</v>
      </c>
      <c r="J469" s="62">
        <v>52.5</v>
      </c>
      <c r="K469" s="52"/>
      <c r="L469" s="68">
        <v>3</v>
      </c>
    </row>
    <row r="470" spans="1:12" ht="15">
      <c r="A470" s="25"/>
      <c r="B470" s="16"/>
      <c r="C470" s="11"/>
      <c r="D470" s="88" t="s">
        <v>23</v>
      </c>
      <c r="E470" s="59" t="s">
        <v>47</v>
      </c>
      <c r="F470" s="62">
        <v>35</v>
      </c>
      <c r="G470" s="62">
        <v>2.76</v>
      </c>
      <c r="H470" s="62">
        <v>0.35</v>
      </c>
      <c r="I470" s="65">
        <v>16.8</v>
      </c>
      <c r="J470" s="62">
        <v>76.650000000000006</v>
      </c>
      <c r="K470" s="52"/>
      <c r="L470" s="68">
        <v>1.1000000000000001</v>
      </c>
    </row>
    <row r="471" spans="1:12" ht="15">
      <c r="A471" s="25"/>
      <c r="B471" s="16"/>
      <c r="C471" s="11"/>
      <c r="D471" s="7"/>
      <c r="E471" s="59" t="s">
        <v>48</v>
      </c>
      <c r="F471" s="62">
        <v>20</v>
      </c>
      <c r="G471" s="62">
        <v>4.5999999999999996</v>
      </c>
      <c r="H471" s="62">
        <v>5.8</v>
      </c>
      <c r="I471" s="65">
        <v>0</v>
      </c>
      <c r="J471" s="62">
        <v>72</v>
      </c>
      <c r="K471" s="52"/>
      <c r="L471" s="68">
        <v>9</v>
      </c>
    </row>
    <row r="472" spans="1:12" ht="15.75" thickBot="1">
      <c r="A472" s="25"/>
      <c r="B472" s="16"/>
      <c r="C472" s="11"/>
      <c r="D472" s="7"/>
      <c r="E472" s="60" t="s">
        <v>49</v>
      </c>
      <c r="F472" s="63">
        <v>10</v>
      </c>
      <c r="G472" s="63">
        <v>0.08</v>
      </c>
      <c r="H472" s="63">
        <v>5.2</v>
      </c>
      <c r="I472" s="66">
        <v>0.12</v>
      </c>
      <c r="J472" s="63">
        <v>66.099999999999994</v>
      </c>
      <c r="K472" s="52"/>
      <c r="L472" s="69">
        <v>4.2</v>
      </c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465</v>
      </c>
      <c r="G475" s="21">
        <f t="shared" ref="G475" si="332">SUM(G468:G474)</f>
        <v>13.39</v>
      </c>
      <c r="H475" s="21">
        <f t="shared" ref="H475" si="333">SUM(H468:H474)</f>
        <v>19.47</v>
      </c>
      <c r="I475" s="21">
        <f t="shared" ref="I475" si="334">SUM(I468:I474)</f>
        <v>65.98</v>
      </c>
      <c r="J475" s="21">
        <f t="shared" ref="J475" si="335">SUM(J468:J474)</f>
        <v>429.75</v>
      </c>
      <c r="K475" s="27"/>
      <c r="L475" s="21">
        <f t="shared" ref="L475" si="336">SUM(L468:L474)</f>
        <v>26.599999999999998</v>
      </c>
    </row>
    <row r="476" spans="1:12" ht="15">
      <c r="A476" s="28">
        <f>A468</f>
        <v>2</v>
      </c>
      <c r="B476" s="14">
        <f>B468</f>
        <v>12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37">SUM(G476:G478)</f>
        <v>0</v>
      </c>
      <c r="H479" s="21">
        <f t="shared" ref="H479" si="338">SUM(H476:H478)</f>
        <v>0</v>
      </c>
      <c r="I479" s="21">
        <f t="shared" ref="I479" si="339">SUM(I476:I478)</f>
        <v>0</v>
      </c>
      <c r="J479" s="21">
        <f t="shared" ref="J479" si="340">SUM(J476:J478)</f>
        <v>0</v>
      </c>
      <c r="K479" s="27"/>
      <c r="L479" s="21">
        <f t="shared" ref="L479" ca="1" si="341">SUM(L476:L484)</f>
        <v>0</v>
      </c>
    </row>
    <row r="480" spans="1:12" ht="15">
      <c r="A480" s="28">
        <f>A468</f>
        <v>2</v>
      </c>
      <c r="B480" s="14">
        <f>B468</f>
        <v>12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9" t="s">
        <v>50</v>
      </c>
      <c r="F481" s="62">
        <v>200</v>
      </c>
      <c r="G481" s="62">
        <v>3.36</v>
      </c>
      <c r="H481" s="62">
        <v>3.4</v>
      </c>
      <c r="I481" s="65">
        <v>12.2</v>
      </c>
      <c r="J481" s="62">
        <v>94.72</v>
      </c>
      <c r="K481" s="52"/>
      <c r="L481" s="68">
        <v>3.8</v>
      </c>
    </row>
    <row r="482" spans="1:12" ht="15">
      <c r="A482" s="25"/>
      <c r="B482" s="16"/>
      <c r="C482" s="11"/>
      <c r="D482" s="7" t="s">
        <v>29</v>
      </c>
      <c r="E482" s="59" t="s">
        <v>51</v>
      </c>
      <c r="F482" s="62">
        <v>100</v>
      </c>
      <c r="G482" s="62">
        <v>10.6</v>
      </c>
      <c r="H482" s="62">
        <v>11.1</v>
      </c>
      <c r="I482" s="65">
        <v>7.75</v>
      </c>
      <c r="J482" s="62">
        <v>109.3</v>
      </c>
      <c r="K482" s="52"/>
      <c r="L482" s="68">
        <v>16.600000000000001</v>
      </c>
    </row>
    <row r="483" spans="1:12" ht="15">
      <c r="A483" s="25"/>
      <c r="B483" s="16"/>
      <c r="C483" s="11"/>
      <c r="D483" s="7" t="s">
        <v>30</v>
      </c>
      <c r="E483" s="59" t="s">
        <v>52</v>
      </c>
      <c r="F483" s="62">
        <v>150</v>
      </c>
      <c r="G483" s="80">
        <v>3.3</v>
      </c>
      <c r="H483" s="80">
        <v>6.6</v>
      </c>
      <c r="I483" s="82">
        <v>32.5</v>
      </c>
      <c r="J483" s="80">
        <v>171.9</v>
      </c>
      <c r="K483" s="52"/>
      <c r="L483" s="78">
        <v>5.4</v>
      </c>
    </row>
    <row r="484" spans="1:12" ht="15">
      <c r="A484" s="25"/>
      <c r="B484" s="16"/>
      <c r="C484" s="11"/>
      <c r="D484" s="7"/>
      <c r="E484" s="59"/>
      <c r="F484" s="62"/>
      <c r="G484" s="62"/>
      <c r="H484" s="62"/>
      <c r="I484" s="65"/>
      <c r="J484" s="62"/>
      <c r="K484" s="52"/>
      <c r="L484" s="68"/>
    </row>
    <row r="485" spans="1:12" ht="15">
      <c r="A485" s="25"/>
      <c r="B485" s="16"/>
      <c r="C485" s="11"/>
      <c r="D485" s="7" t="s">
        <v>32</v>
      </c>
      <c r="E485" s="59" t="s">
        <v>47</v>
      </c>
      <c r="F485" s="62">
        <v>35</v>
      </c>
      <c r="G485" s="62">
        <v>2.76</v>
      </c>
      <c r="H485" s="62">
        <v>0.35</v>
      </c>
      <c r="I485" s="65">
        <v>16.8</v>
      </c>
      <c r="J485" s="62">
        <v>76.650000000000006</v>
      </c>
      <c r="K485" s="52"/>
      <c r="L485" s="78">
        <v>1.2</v>
      </c>
    </row>
    <row r="486" spans="1:12" ht="15">
      <c r="A486" s="25"/>
      <c r="B486" s="16"/>
      <c r="C486" s="11"/>
      <c r="D486" s="7" t="s">
        <v>33</v>
      </c>
      <c r="E486" s="59"/>
      <c r="F486" s="62"/>
      <c r="G486" s="62"/>
      <c r="H486" s="62"/>
      <c r="I486" s="65"/>
      <c r="J486" s="62"/>
      <c r="K486" s="52"/>
      <c r="L486" s="68"/>
    </row>
    <row r="487" spans="1:12" ht="15">
      <c r="A487" s="25"/>
      <c r="B487" s="16"/>
      <c r="C487" s="11"/>
      <c r="D487" s="6"/>
      <c r="E487" s="59" t="s">
        <v>70</v>
      </c>
      <c r="F487" s="62">
        <v>30</v>
      </c>
      <c r="G487" s="80">
        <v>0.4</v>
      </c>
      <c r="H487" s="80">
        <v>1.1000000000000001</v>
      </c>
      <c r="I487" s="82">
        <v>3.7</v>
      </c>
      <c r="J487" s="80">
        <v>35.9</v>
      </c>
      <c r="K487" s="52"/>
      <c r="L487" s="78">
        <v>1.8</v>
      </c>
    </row>
    <row r="488" spans="1:12" ht="15.75" thickBot="1">
      <c r="A488" s="25"/>
      <c r="B488" s="16"/>
      <c r="C488" s="11"/>
      <c r="D488" s="87" t="s">
        <v>31</v>
      </c>
      <c r="E488" s="60" t="s">
        <v>69</v>
      </c>
      <c r="F488" s="63">
        <v>200</v>
      </c>
      <c r="G488" s="63">
        <v>1</v>
      </c>
      <c r="H488" s="63">
        <v>0</v>
      </c>
      <c r="I488" s="66">
        <v>20</v>
      </c>
      <c r="J488" s="63">
        <v>92</v>
      </c>
      <c r="K488" s="52"/>
      <c r="L488" s="69">
        <v>12</v>
      </c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715</v>
      </c>
      <c r="G489" s="21">
        <f t="shared" ref="G489" si="342">SUM(G480:G488)</f>
        <v>21.419999999999995</v>
      </c>
      <c r="H489" s="21">
        <f t="shared" ref="H489" si="343">SUM(H480:H488)</f>
        <v>22.550000000000004</v>
      </c>
      <c r="I489" s="21">
        <f t="shared" ref="I489" si="344">SUM(I480:I488)</f>
        <v>92.95</v>
      </c>
      <c r="J489" s="21">
        <f t="shared" ref="J489" si="345">SUM(J480:J488)</f>
        <v>580.46999999999991</v>
      </c>
      <c r="K489" s="27"/>
      <c r="L489" s="21">
        <f t="shared" ref="L489" ca="1" si="346">SUM(L486:L494)</f>
        <v>0</v>
      </c>
    </row>
    <row r="490" spans="1:12" ht="15">
      <c r="A490" s="28">
        <f>A468</f>
        <v>2</v>
      </c>
      <c r="B490" s="14">
        <f>B468</f>
        <v>12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47">SUM(G490:G493)</f>
        <v>0</v>
      </c>
      <c r="H494" s="21">
        <f t="shared" ref="H494" si="348">SUM(H490:H493)</f>
        <v>0</v>
      </c>
      <c r="I494" s="21">
        <f t="shared" ref="I494" si="349">SUM(I490:I493)</f>
        <v>0</v>
      </c>
      <c r="J494" s="21">
        <f t="shared" ref="J494" si="350">SUM(J490:J493)</f>
        <v>0</v>
      </c>
      <c r="K494" s="27"/>
      <c r="L494" s="21">
        <f t="shared" ref="L494" ca="1" si="351">SUM(L487:L493)</f>
        <v>0</v>
      </c>
    </row>
    <row r="495" spans="1:12" ht="15">
      <c r="A495" s="28">
        <f>A468</f>
        <v>2</v>
      </c>
      <c r="B495" s="14">
        <f>B468</f>
        <v>12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2">SUM(G495:G500)</f>
        <v>0</v>
      </c>
      <c r="H501" s="21">
        <f t="shared" ref="H501" si="353">SUM(H495:H500)</f>
        <v>0</v>
      </c>
      <c r="I501" s="21">
        <f t="shared" ref="I501" si="354">SUM(I495:I500)</f>
        <v>0</v>
      </c>
      <c r="J501" s="21">
        <f t="shared" ref="J501" si="355">SUM(J495:J500)</f>
        <v>0</v>
      </c>
      <c r="K501" s="27"/>
      <c r="L501" s="21">
        <f t="shared" ref="L501" ca="1" si="356">SUM(L495:L503)</f>
        <v>0</v>
      </c>
    </row>
    <row r="502" spans="1:12" ht="15">
      <c r="A502" s="28">
        <f>A468</f>
        <v>2</v>
      </c>
      <c r="B502" s="14">
        <f>B468</f>
        <v>12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7">SUM(G502:G507)</f>
        <v>0</v>
      </c>
      <c r="H508" s="21">
        <f t="shared" ref="H508" si="358">SUM(H502:H507)</f>
        <v>0</v>
      </c>
      <c r="I508" s="21">
        <f t="shared" ref="I508" si="359">SUM(I502:I507)</f>
        <v>0</v>
      </c>
      <c r="J508" s="21">
        <f t="shared" ref="J508" si="360">SUM(J502:J507)</f>
        <v>0</v>
      </c>
      <c r="K508" s="27"/>
      <c r="L508" s="21">
        <f t="shared" ref="L508" ca="1" si="361">SUM(L502:L510)</f>
        <v>0</v>
      </c>
    </row>
    <row r="509" spans="1:12" ht="15.75" customHeight="1">
      <c r="A509" s="31">
        <f>A468</f>
        <v>2</v>
      </c>
      <c r="B509" s="32">
        <f>B468</f>
        <v>12</v>
      </c>
      <c r="C509" s="92" t="s">
        <v>4</v>
      </c>
      <c r="D509" s="93"/>
      <c r="E509" s="33"/>
      <c r="F509" s="34">
        <f>F475+F479+F489+F494+F501+F508</f>
        <v>1180</v>
      </c>
      <c r="G509" s="34">
        <f t="shared" ref="G509" si="362">G475+G479+G489+G494+G501+G508</f>
        <v>34.809999999999995</v>
      </c>
      <c r="H509" s="34">
        <f t="shared" ref="H509" si="363">H475+H479+H489+H494+H501+H508</f>
        <v>42.02</v>
      </c>
      <c r="I509" s="34">
        <f t="shared" ref="I509" si="364">I475+I479+I489+I494+I501+I508</f>
        <v>158.93</v>
      </c>
      <c r="J509" s="34">
        <f t="shared" ref="J509" si="365">J475+J479+J489+J494+J501+J508</f>
        <v>1010.2199999999999</v>
      </c>
      <c r="K509" s="35"/>
      <c r="L509" s="34">
        <v>67.400000000000006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/>
      <c r="G517" s="21"/>
      <c r="H517" s="21"/>
      <c r="I517" s="21"/>
      <c r="J517" s="21"/>
      <c r="K517" s="27"/>
      <c r="L517" s="21"/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/>
      <c r="G521" s="21"/>
      <c r="H521" s="21"/>
      <c r="I521" s="21"/>
      <c r="J521" s="21"/>
      <c r="K521" s="27"/>
      <c r="L521" s="21"/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/>
      <c r="G531" s="21"/>
      <c r="H531" s="21"/>
      <c r="I531" s="21"/>
      <c r="J531" s="21"/>
      <c r="K531" s="27"/>
      <c r="L531" s="21"/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/>
      <c r="G536" s="21"/>
      <c r="H536" s="21"/>
      <c r="I536" s="21"/>
      <c r="J536" s="21"/>
      <c r="K536" s="27"/>
      <c r="L536" s="21"/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/>
      <c r="G543" s="21"/>
      <c r="H543" s="21"/>
      <c r="I543" s="21"/>
      <c r="J543" s="21"/>
      <c r="K543" s="27"/>
      <c r="L543" s="21"/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/>
      <c r="G550" s="21"/>
      <c r="H550" s="21"/>
      <c r="I550" s="21"/>
      <c r="J550" s="21"/>
      <c r="K550" s="27"/>
      <c r="L550" s="21"/>
    </row>
    <row r="551" spans="1:12" ht="15.75" customHeight="1">
      <c r="A551" s="31">
        <f>A510</f>
        <v>2</v>
      </c>
      <c r="B551" s="32">
        <f>B510</f>
        <v>6</v>
      </c>
      <c r="C551" s="92" t="s">
        <v>4</v>
      </c>
      <c r="D551" s="93"/>
      <c r="E551" s="33"/>
      <c r="F551" s="34"/>
      <c r="G551" s="34"/>
      <c r="H551" s="34"/>
      <c r="I551" s="34"/>
      <c r="J551" s="34"/>
      <c r="K551" s="35"/>
      <c r="L551" s="34"/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/>
      <c r="G559" s="21"/>
      <c r="H559" s="21"/>
      <c r="I559" s="21"/>
      <c r="J559" s="21"/>
      <c r="K559" s="27"/>
      <c r="L559" s="21"/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/>
      <c r="G563" s="21"/>
      <c r="H563" s="21"/>
      <c r="I563" s="21"/>
      <c r="J563" s="21"/>
      <c r="K563" s="27"/>
      <c r="L563" s="21"/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/>
      <c r="G573" s="21"/>
      <c r="H573" s="21"/>
      <c r="I573" s="21"/>
      <c r="J573" s="21"/>
      <c r="K573" s="27"/>
      <c r="L573" s="21"/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/>
      <c r="G578" s="21"/>
      <c r="H578" s="21"/>
      <c r="I578" s="21"/>
      <c r="J578" s="21"/>
      <c r="K578" s="27"/>
      <c r="L578" s="21"/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/>
      <c r="G585" s="21"/>
      <c r="H585" s="21"/>
      <c r="I585" s="21"/>
      <c r="J585" s="21"/>
      <c r="K585" s="27"/>
      <c r="L585" s="21"/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/>
      <c r="G592" s="21"/>
      <c r="H592" s="21"/>
      <c r="I592" s="21"/>
      <c r="J592" s="21"/>
      <c r="K592" s="27"/>
      <c r="L592" s="21"/>
    </row>
    <row r="593" spans="1:12" ht="15">
      <c r="A593" s="37">
        <f>A552</f>
        <v>2</v>
      </c>
      <c r="B593" s="38">
        <f>B552</f>
        <v>7</v>
      </c>
      <c r="C593" s="89" t="s">
        <v>4</v>
      </c>
      <c r="D593" s="90"/>
      <c r="E593" s="39"/>
      <c r="F593" s="40"/>
      <c r="G593" s="40"/>
      <c r="H593" s="40"/>
      <c r="I593" s="40"/>
      <c r="J593" s="40"/>
      <c r="K593" s="41"/>
      <c r="L593" s="34"/>
    </row>
    <row r="594" spans="1:12">
      <c r="A594" s="29"/>
      <c r="B594" s="30"/>
      <c r="C594" s="91" t="s">
        <v>5</v>
      </c>
      <c r="D594" s="91"/>
      <c r="E594" s="9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1275</v>
      </c>
      <c r="G594" s="42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39.654999999999994</v>
      </c>
      <c r="H594" s="42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43.543333333333329</v>
      </c>
      <c r="I594" s="42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167.88166666666669</v>
      </c>
      <c r="J594" s="42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1146.2003333333332</v>
      </c>
      <c r="K594" s="42"/>
      <c r="L594" s="42" t="e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#DIV/0!</v>
      </c>
    </row>
  </sheetData>
  <mergeCells count="39">
    <mergeCell ref="L440:L441"/>
    <mergeCell ref="L272:L273"/>
    <mergeCell ref="G398:G399"/>
    <mergeCell ref="H398:H399"/>
    <mergeCell ref="I398:I399"/>
    <mergeCell ref="J398:J399"/>
    <mergeCell ref="L398:L399"/>
    <mergeCell ref="G188:G189"/>
    <mergeCell ref="H188:H189"/>
    <mergeCell ref="I188:I189"/>
    <mergeCell ref="J188:J189"/>
    <mergeCell ref="G272:G273"/>
    <mergeCell ref="H272:H273"/>
    <mergeCell ref="I272:I273"/>
    <mergeCell ref="J272:J273"/>
    <mergeCell ref="L62:L63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G62:G63"/>
    <mergeCell ref="H62:H63"/>
    <mergeCell ref="I62:I63"/>
    <mergeCell ref="J62:J63"/>
    <mergeCell ref="L104:L105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2022-05-16T14:23:56Z</dcterms:created>
  <dcterms:modified xsi:type="dcterms:W3CDTF">2023-10-19T10:36:24Z</dcterms:modified>
</cp:coreProperties>
</file>